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duqc-my.sharepoint.com/personal/manon_mainville_mes_gouv_qc_ca/Documents/Bureau/DocCorriges/"/>
    </mc:Choice>
  </mc:AlternateContent>
  <xr:revisionPtr revIDLastSave="0" documentId="8_{A0FD2AFE-6E7E-43A9-AC8A-BBE857987A53}" xr6:coauthVersionLast="47" xr6:coauthVersionMax="47" xr10:uidLastSave="{00000000-0000-0000-0000-000000000000}"/>
  <workbookProtection workbookAlgorithmName="SHA-512" workbookHashValue="npnLF/aiTEd/zf3PidpUBla90ZwSYIC9q36YzQ9nfPxcy2r/P24kwwFDEUbItUmmGKzzF29v3ymSTrkm/0n9bQ==" workbookSaltValue="1LeDyuJ9esG/k57kUi1Uhg==" workbookSpinCount="100000" lockStructure="1"/>
  <bookViews>
    <workbookView xWindow="28680" yWindow="-15" windowWidth="29040" windowHeight="15720" xr2:uid="{00000000-000D-0000-FFFF-FFFF00000000}"/>
  </bookViews>
  <sheets>
    <sheet name="FORMULAIRE" sheetId="1" r:id="rId1"/>
    <sheet name="Données" sheetId="2" state="hidden" r:id="rId2"/>
    <sheet name="Feuil3" sheetId="5" state="hidden" r:id="rId3"/>
    <sheet name="GUIDE" sheetId="7" state="hidden" r:id="rId4"/>
    <sheet name="Listes déroulantes" sheetId="8" state="hidden" r:id="rId5"/>
  </sheets>
  <externalReferences>
    <externalReference r:id="rId6"/>
  </externalReferences>
  <definedNames>
    <definedName name="Colleges" localSheetId="3">[1]Données!#REF!</definedName>
    <definedName name="Colleges">Données!#REF!</definedName>
    <definedName name="Collèges" localSheetId="3">[1]Données!$A$2:$A$55</definedName>
    <definedName name="Collèges">Données!$A$2:$A$55</definedName>
    <definedName name="DISCIPLINE" localSheetId="3">[1]Données!$AF$1:$AF$206</definedName>
    <definedName name="DISCIPLINE">Données!$AF$1:$AF$205</definedName>
    <definedName name="OLE_LINK1" localSheetId="2">Feuil3!#REF!</definedName>
    <definedName name="ON" localSheetId="3">[1]Données!$R$1:$R$2</definedName>
    <definedName name="ON">Données!$R$1:$R$2</definedName>
    <definedName name="Programme">Données!$O$1:$O$5</definedName>
    <definedName name="Raison" localSheetId="3">[1]Données!$E$48:$E$51</definedName>
    <definedName name="Raison">Données!$E$47:$E$50</definedName>
    <definedName name="Récyclage" localSheetId="3">[1]Données!$C$1:$C$6</definedName>
    <definedName name="Récyclage">Données!$C$1:$C$6</definedName>
    <definedName name="Statut" localSheetId="3">[1]Données!$P$1:$P$3</definedName>
    <definedName name="Statut">Données!$P$1:$P$3</definedName>
    <definedName name="Syndicat">Données!$N$1:$N$3</definedName>
    <definedName name="TabColl_AffSynd" localSheetId="3">[1]Données!$A$2:$B$55</definedName>
    <definedName name="TabColl_AffSynd">Données!$A$2:$B$55</definedName>
    <definedName name="Titre" localSheetId="3">[1]Données!$O$1:$O$3</definedName>
    <definedName name="Titre">Données!$O$1:$O$3</definedName>
    <definedName name="type">Données!$C$1:$C$4</definedName>
    <definedName name="_xlnm.Print_Area" localSheetId="1">Données!$A$1:$B$55</definedName>
    <definedName name="_xlnm.Print_Area" localSheetId="0">FORMULAIRE!$A$1:$N$82</definedName>
    <definedName name="_xlnm.Print_Area" localSheetId="3">GUIDE!$A$1:$L$39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J31" i="1"/>
  <c r="AE58" i="2"/>
  <c r="AD58" i="2"/>
  <c r="AA58" i="2"/>
  <c r="Y58" i="2"/>
  <c r="V58" i="2"/>
  <c r="T58" i="2"/>
  <c r="S58" i="2"/>
  <c r="F7" i="1"/>
  <c r="E58" i="2" s="1"/>
  <c r="G58" i="2"/>
  <c r="H58" i="2"/>
  <c r="J58" i="2"/>
  <c r="I58" i="2"/>
  <c r="M58" i="2"/>
  <c r="Q58" i="2"/>
  <c r="J10" i="1"/>
  <c r="F58" i="2"/>
  <c r="AC58" i="2"/>
  <c r="X58" i="2"/>
  <c r="O58" i="2"/>
  <c r="B58" i="2"/>
  <c r="R58" i="2"/>
  <c r="U58" i="2"/>
  <c r="K58" i="2"/>
  <c r="L58" i="2"/>
  <c r="D58" i="2"/>
  <c r="C58" i="2"/>
  <c r="A58" i="2"/>
  <c r="D1" i="5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48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21" i="5"/>
  <c r="W58" i="2"/>
  <c r="AB58" i="2"/>
  <c r="Z58" i="2"/>
  <c r="P58" i="2" l="1"/>
  <c r="N5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Brigitte Giroux</author>
  </authors>
  <commentList>
    <comment ref="A5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 xml:space="preserve">Faire l'envoie au DRH 
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8" authorId="0" shapeId="0" xr:uid="{00000000-0006-0000-0300-000002000000}">
      <text>
        <r>
          <rPr>
            <sz val="10"/>
            <color indexed="81"/>
            <rFont val="Tahoma"/>
            <family val="2"/>
          </rPr>
          <t xml:space="preserve">
Envoi des copies françaises et anglaises qu'au 936000</t>
        </r>
      </text>
    </comment>
  </commentList>
</comments>
</file>

<file path=xl/sharedStrings.xml><?xml version="1.0" encoding="utf-8"?>
<sst xmlns="http://schemas.openxmlformats.org/spreadsheetml/2006/main" count="731" uniqueCount="420">
  <si>
    <t>PARTIE I - À remplir par la personne enseignante</t>
  </si>
  <si>
    <t>SECTION 1 - Identification</t>
  </si>
  <si>
    <t xml:space="preserve"> </t>
  </si>
  <si>
    <t>Nom du collège :</t>
  </si>
  <si>
    <t>André-Laurendeau</t>
  </si>
  <si>
    <t xml:space="preserve">Affiliation syndicale : </t>
  </si>
  <si>
    <t>Type de recyclage :</t>
  </si>
  <si>
    <t>Recyclage vers un poste réservé dans le même collège</t>
  </si>
  <si>
    <t>Nom :</t>
  </si>
  <si>
    <t>Prénom :</t>
  </si>
  <si>
    <t>Statut :</t>
  </si>
  <si>
    <t>MED par substitution</t>
  </si>
  <si>
    <t>Adresse permanente :</t>
  </si>
  <si>
    <t>Téléphone :</t>
  </si>
  <si>
    <t>Résidence :</t>
  </si>
  <si>
    <t>Travail :</t>
  </si>
  <si>
    <t>Courriel :</t>
  </si>
  <si>
    <t>Discipline d'enseignement principale :</t>
  </si>
  <si>
    <t>101        Biologie</t>
  </si>
  <si>
    <t>Autre discipline d'enseignement au contrat, s'il y a lieu :</t>
  </si>
  <si>
    <t>107        Techniques de la santé</t>
  </si>
  <si>
    <t>Scolarité de la personne enseignante</t>
  </si>
  <si>
    <t>Formation universitaire :</t>
  </si>
  <si>
    <t>Formation collégiale :</t>
  </si>
  <si>
    <t>Diplôme et champs d'études :</t>
  </si>
  <si>
    <t>Année d'obtention :</t>
  </si>
  <si>
    <t xml:space="preserve">SECTION 2 - Projet de recyclage
</t>
  </si>
  <si>
    <t>Discipline ou spécialité visée par le recyclage :</t>
  </si>
  <si>
    <t xml:space="preserve">            Niveaux de formation du recyclage :</t>
  </si>
  <si>
    <t>Établissement d'enseignement qui dispense le programme d'études :</t>
  </si>
  <si>
    <t>Durée du programme d'études</t>
  </si>
  <si>
    <t>Maximum 8 sessions : 1 session = 0,50 ETC / 1 année = 1 ETC</t>
  </si>
  <si>
    <t>ETC visés :</t>
  </si>
  <si>
    <t>SECTION 3 - Engagement de la personne enseignante</t>
  </si>
  <si>
    <t>Veuillez remplir uniquement la SECTION correspondante au projet de recyclage de la personne enseignante</t>
  </si>
  <si>
    <t>SECTION 1 - Recyclage vers un poste réservé dans le MÊME collège</t>
  </si>
  <si>
    <t>Date de la mise en disponibilité :</t>
  </si>
  <si>
    <t>Raison de la mise en disponibilité :</t>
  </si>
  <si>
    <t>(Date du dernier avis de mise en disponibilité)</t>
  </si>
  <si>
    <t>En cas de substitution pour un poste réservé : inscrire le nom de la personne enseignante mise en disponibilité :</t>
  </si>
  <si>
    <t>Le projet de recyclage a-t-il été soumis au comité de sélection de la discipline visé par le recyclage ?</t>
  </si>
  <si>
    <t>Discipline ou spécialité du poste réservé :</t>
  </si>
  <si>
    <t>105        Culture scientifique et technologique**</t>
  </si>
  <si>
    <t>Question pour les collèges FEC uniquement </t>
  </si>
  <si>
    <t>SECTION 2 - Recyclage vers un poste différé et réservé dans le MÊME collège</t>
  </si>
  <si>
    <t xml:space="preserve">Date de la mise en disponibilité :                                                         </t>
  </si>
  <si>
    <t>Discipline ou spécialité du poste différé et réservé :</t>
  </si>
  <si>
    <t>Choisissez la discipline</t>
  </si>
  <si>
    <t>Raison pour laquelle le poste est différé :</t>
  </si>
  <si>
    <t>SECTION 3 - Recyclage vers un poste réservé dans un AUTRE collège</t>
  </si>
  <si>
    <t>SECTION 4 - Signature du Collège</t>
  </si>
  <si>
    <t>Signature du Collège</t>
  </si>
  <si>
    <t>Date</t>
  </si>
  <si>
    <t>Choisissez le type de recyclage</t>
  </si>
  <si>
    <t>Aucun</t>
  </si>
  <si>
    <t>Baccalauréat</t>
  </si>
  <si>
    <t>Choisissez votre statut</t>
  </si>
  <si>
    <t>OUI</t>
  </si>
  <si>
    <t>Choisissez votre collège</t>
  </si>
  <si>
    <t>Formation-Maîtrise</t>
  </si>
  <si>
    <t>FNEEQ (CSN)</t>
  </si>
  <si>
    <t>Maitrise</t>
  </si>
  <si>
    <t>Permanent</t>
  </si>
  <si>
    <t>NON</t>
  </si>
  <si>
    <t>Abitibi-Témiscamingue</t>
  </si>
  <si>
    <t>FNEEQ-CSN</t>
  </si>
  <si>
    <t>Programme révisé ou réorientation de carrière</t>
  </si>
  <si>
    <t>FEC (CSQ)</t>
  </si>
  <si>
    <t>Autre</t>
  </si>
  <si>
    <t>Non permanent</t>
  </si>
  <si>
    <t>Ahuntsic</t>
  </si>
  <si>
    <t>Poste réservé</t>
  </si>
  <si>
    <t>109        Éducation physique</t>
  </si>
  <si>
    <t>Alma</t>
  </si>
  <si>
    <t>110        Techniques dentaires</t>
  </si>
  <si>
    <t>110-01        Prothèses dentaires</t>
  </si>
  <si>
    <t>Baie-Comeau</t>
  </si>
  <si>
    <t>FEC-CSQ</t>
  </si>
  <si>
    <t>110-02        Denturologie</t>
  </si>
  <si>
    <t>Beauce-Appalaches</t>
  </si>
  <si>
    <t>111        Techniques d'hygiène dentaire</t>
  </si>
  <si>
    <t>Bois-de-Boulogne</t>
  </si>
  <si>
    <t>120        Techniques de diététique</t>
  </si>
  <si>
    <t>Champlain à Lennoxville</t>
  </si>
  <si>
    <t>130        Électrophysiologie médicale</t>
  </si>
  <si>
    <t>Champlain – St. Lawrence</t>
  </si>
  <si>
    <t>140        Techniques d’analyses biomédicales</t>
  </si>
  <si>
    <t>Champlain à St-Lambert</t>
  </si>
  <si>
    <t xml:space="preserve">141        Techniques d'inhalothérapie </t>
  </si>
  <si>
    <t>Chicoutimi</t>
  </si>
  <si>
    <t>142        Techniques de radiologie</t>
  </si>
  <si>
    <t>Dawson</t>
  </si>
  <si>
    <t>142-01        Radiodiagnostic</t>
  </si>
  <si>
    <t>Drummondville</t>
  </si>
  <si>
    <t>142-02        Médecine nucléaire</t>
  </si>
  <si>
    <t>Édouard-Montpetit</t>
  </si>
  <si>
    <t>142-04         Radio-oncologie</t>
  </si>
  <si>
    <t>Garneau</t>
  </si>
  <si>
    <t>144        Techniques de réadaptation</t>
  </si>
  <si>
    <t>Gaspésie et des Îles</t>
  </si>
  <si>
    <t>144-01        Réadaptation physique</t>
  </si>
  <si>
    <t>Gaspésie et des Îles, 
CEC Îles-Madeleine</t>
  </si>
  <si>
    <t>144-03        Orthèses &amp; prothèses orthopédiques</t>
  </si>
  <si>
    <t>Gaspésie et des Îles, Carleton-sur-mer</t>
  </si>
  <si>
    <t>145        Technologie des sciences naturelles</t>
  </si>
  <si>
    <t>Gaspésie et des Îles, ÉPAQ</t>
  </si>
  <si>
    <t>145-01        Bioécologie</t>
  </si>
  <si>
    <t>Gérald-Godin</t>
  </si>
  <si>
    <t>145-03        Santé animale</t>
  </si>
  <si>
    <t xml:space="preserve">Granby </t>
  </si>
  <si>
    <t>145-04        Aménagement cynégétique et halieutique</t>
  </si>
  <si>
    <t>Heritage</t>
  </si>
  <si>
    <t>147        Milieu naturel</t>
  </si>
  <si>
    <t>John Abbott</t>
  </si>
  <si>
    <t>152        Gestion et exploitation d’entreprise agricole</t>
  </si>
  <si>
    <t>Jonquière</t>
  </si>
  <si>
    <t>152-01        Zootechnie</t>
  </si>
  <si>
    <t>La Pocatière</t>
  </si>
  <si>
    <t>152-02        Phytotechnie</t>
  </si>
  <si>
    <t>Lévis</t>
  </si>
  <si>
    <t>153        Techniques horticoles</t>
  </si>
  <si>
    <t>Limoilou</t>
  </si>
  <si>
    <t>153-03        Paysage et commercialisation en horticulture ornementale</t>
  </si>
  <si>
    <t>Lionel-Groulx</t>
  </si>
  <si>
    <t>153-07        Production horticole et de l’environnement</t>
  </si>
  <si>
    <t>Maisonneuve</t>
  </si>
  <si>
    <t>154        Technologie des procédés et de la qualité des aliments</t>
  </si>
  <si>
    <t>Marie-Victorin</t>
  </si>
  <si>
    <t>160        Techniques paramédicales</t>
  </si>
  <si>
    <t>Matane</t>
  </si>
  <si>
    <t>160-01        Orthèses visuelles</t>
  </si>
  <si>
    <t>Montmorency</t>
  </si>
  <si>
    <t>160-02        Audio-prothèse</t>
  </si>
  <si>
    <t>Outaouais</t>
  </si>
  <si>
    <t>171        Techniques de thanatologie</t>
  </si>
  <si>
    <t>Régional de Lanaudière</t>
  </si>
  <si>
    <t>180        Soins infirmiers</t>
  </si>
  <si>
    <t>Rimouski</t>
  </si>
  <si>
    <t>181        Soins préhospitaliers d’urgence</t>
  </si>
  <si>
    <t>Rivière-du-Loup</t>
  </si>
  <si>
    <t>190        Technologie forestière</t>
  </si>
  <si>
    <t>Rosemont</t>
  </si>
  <si>
    <t>190-02        Technologie forestière</t>
  </si>
  <si>
    <t>Saint-Jean-sur-Richelieu</t>
  </si>
  <si>
    <t>190-03        Transformation des produits forestiers</t>
  </si>
  <si>
    <t>Saint-Jérôme</t>
  </si>
  <si>
    <t>201        Mathématique</t>
  </si>
  <si>
    <t>Saint-Laurent</t>
  </si>
  <si>
    <t>202        Chimie</t>
  </si>
  <si>
    <t>Sainte-Foy</t>
  </si>
  <si>
    <t>203        Physique</t>
  </si>
  <si>
    <t>Sept-Îles</t>
  </si>
  <si>
    <t>204        Langage mathématique et informatique*</t>
  </si>
  <si>
    <t>Shawinigan</t>
  </si>
  <si>
    <t>205        Géologie</t>
  </si>
  <si>
    <t>Sherbrooke</t>
  </si>
  <si>
    <t>210        Techniques de chimie industrielle</t>
  </si>
  <si>
    <t>Sorel-Tracy</t>
  </si>
  <si>
    <t>Aucune</t>
  </si>
  <si>
    <t>210-01        Techniques de laboratoire</t>
  </si>
  <si>
    <t>St-Félicien</t>
  </si>
  <si>
    <t>Surplus de personnel</t>
  </si>
  <si>
    <t>210-02        Génie chimique</t>
  </si>
  <si>
    <t>St-Hyacinthe</t>
  </si>
  <si>
    <t>Fermeture d'un programme</t>
  </si>
  <si>
    <t>210-04         Procédés chimiques</t>
  </si>
  <si>
    <t>Thetford</t>
  </si>
  <si>
    <t>Suspension d'un programme</t>
  </si>
  <si>
    <t>211        Techniques des matières plastiques</t>
  </si>
  <si>
    <t>Trois-Rivières</t>
  </si>
  <si>
    <t>221        Technologie du bâtiment et des travaux publics</t>
  </si>
  <si>
    <t>Valleyfield</t>
  </si>
  <si>
    <t>221-01        Architecture</t>
  </si>
  <si>
    <t>Vanier</t>
  </si>
  <si>
    <t>221-02        Génie civil</t>
  </si>
  <si>
    <t>Victoriaville</t>
  </si>
  <si>
    <t xml:space="preserve">221-03        Mécanique du bâtiment </t>
  </si>
  <si>
    <t>Vieux Montréal</t>
  </si>
  <si>
    <t>Année 2020-2021</t>
  </si>
  <si>
    <t>Année 2021-2022</t>
  </si>
  <si>
    <t>221-04        Estimation et évaluation</t>
  </si>
  <si>
    <t>Automne 2020</t>
  </si>
  <si>
    <t>Hiver 2021</t>
  </si>
  <si>
    <t>Été 2021</t>
  </si>
  <si>
    <t>Automne
2021</t>
  </si>
  <si>
    <t>Hiver 2022</t>
  </si>
  <si>
    <t>Été 2022</t>
  </si>
  <si>
    <t>Titre du diplôme</t>
  </si>
  <si>
    <t>Champ de spécialisation</t>
  </si>
  <si>
    <t>222        Techniques d'aménagement et d’urbanisme</t>
  </si>
  <si>
    <t>Nom</t>
  </si>
  <si>
    <t>Prénom</t>
  </si>
  <si>
    <t>Type de recyclage</t>
  </si>
  <si>
    <t>Syndicat</t>
  </si>
  <si>
    <t>Discipline</t>
  </si>
  <si>
    <t>Permanent ou NP</t>
  </si>
  <si>
    <t>scolarite</t>
  </si>
  <si>
    <t>nb experience</t>
  </si>
  <si>
    <t>echelon</t>
  </si>
  <si>
    <t>Ancienneté 19-20</t>
  </si>
  <si>
    <t>Scolarité  05-06 - 09-10 ou 15-16</t>
  </si>
  <si>
    <t>Échelon  05-06 ou 09-10</t>
  </si>
  <si>
    <t xml:space="preserve">Nb de sessions </t>
  </si>
  <si>
    <t>Nb de crédits à faire</t>
  </si>
  <si>
    <t>Valeur demandée
en ETC</t>
  </si>
  <si>
    <t xml:space="preserve">Nbre heures de cours </t>
  </si>
  <si>
    <t>Nbre jours de stage</t>
  </si>
  <si>
    <t>Avis du college</t>
  </si>
  <si>
    <t>Crédits</t>
  </si>
  <si>
    <t>ETC</t>
  </si>
  <si>
    <t>223        Énergie</t>
  </si>
  <si>
    <t>230        Technologie de la géomatique</t>
  </si>
  <si>
    <t>231        Techniques de la pêche</t>
  </si>
  <si>
    <t>231-01        Aquaculture</t>
  </si>
  <si>
    <t>231-03        Transformation des produits de la mer</t>
  </si>
  <si>
    <t>232        Technologies des pâtes et papiers</t>
  </si>
  <si>
    <t>233        Techniques du meuble et d’ébénisterie</t>
  </si>
  <si>
    <t>235        Production industrielle</t>
  </si>
  <si>
    <t>235-01        Génie industriel</t>
  </si>
  <si>
    <t>235-02        Production pharmaceutique</t>
  </si>
  <si>
    <t>241        Techniques de la mécanique</t>
  </si>
  <si>
    <t>241-05         Maintenance industrielle</t>
  </si>
  <si>
    <t>241-06        Génie mécanique</t>
  </si>
  <si>
    <t>241-11        Matériaux composites</t>
  </si>
  <si>
    <t>241-12        Transformation des matières plastiques</t>
  </si>
  <si>
    <t>242        Dessin technique</t>
  </si>
  <si>
    <t>243        Technologie du génie électrique</t>
  </si>
  <si>
    <t>243-06        Électronique industrielle</t>
  </si>
  <si>
    <t>243-11        Technologie de l’électronique</t>
  </si>
  <si>
    <t>243-15        Systèmes ordinés</t>
  </si>
  <si>
    <t>243-16        Conception électronique</t>
  </si>
  <si>
    <t>244        Technologie physique</t>
  </si>
  <si>
    <t>247        Technologie de systèmes</t>
  </si>
  <si>
    <t>248        Techniques maritimes</t>
  </si>
  <si>
    <t>248-01        Architecture navale</t>
  </si>
  <si>
    <t>248-02        Navigation</t>
  </si>
  <si>
    <t>248-03        Génie mécanique de marine</t>
  </si>
  <si>
    <t>251        Technologie et gestion des textiles</t>
  </si>
  <si>
    <t>251-01        Matières textiles</t>
  </si>
  <si>
    <t>251-02        Production textile</t>
  </si>
  <si>
    <t>260        Techniques de l'eau, de l'air et de l'assainissement</t>
  </si>
  <si>
    <t>260-01        Assainissement de l’eau</t>
  </si>
  <si>
    <t>260-03        Environnement, hygiène et sécurité au travail</t>
  </si>
  <si>
    <t>262        Environnement</t>
  </si>
  <si>
    <t>265        Hygiène industrielle</t>
  </si>
  <si>
    <t>270        Technologie du génie métallurgique</t>
  </si>
  <si>
    <t>271        Technologie minérale</t>
  </si>
  <si>
    <t>271-01        Géologie appliquée</t>
  </si>
  <si>
    <t>271-02         Exploitation</t>
  </si>
  <si>
    <t>271-03        Minéralurgie</t>
  </si>
  <si>
    <t>280        Aéronautique</t>
  </si>
  <si>
    <t>280-01        Construction aéronautique</t>
  </si>
  <si>
    <t>280-02        Pilotage d’aéronefs</t>
  </si>
  <si>
    <t>280-03        Maintenance d’aéronefs</t>
  </si>
  <si>
    <t>280-04        Avionique</t>
  </si>
  <si>
    <t>300        Sciences humaines*</t>
  </si>
  <si>
    <t>305        Sciences humaines (complémentaire) *</t>
  </si>
  <si>
    <t>310        Techniques auxiliaires de la justice</t>
  </si>
  <si>
    <t>310-01        Techniques policières</t>
  </si>
  <si>
    <t>310-02        Intervention en délinquance</t>
  </si>
  <si>
    <t>310-03        Techniques juridiques</t>
  </si>
  <si>
    <t>311        Sécurité incendie</t>
  </si>
  <si>
    <t>320        Géographie</t>
  </si>
  <si>
    <t>322        Techniques d’éducation à l’enfance</t>
  </si>
  <si>
    <t>330        Histoire</t>
  </si>
  <si>
    <t>332        Civilisations anciennes</t>
  </si>
  <si>
    <t>340        Philosophie</t>
  </si>
  <si>
    <t>345        Humanities</t>
  </si>
  <si>
    <t>350        Psychologie</t>
  </si>
  <si>
    <t>351        Techniques d'éducation spécialisée</t>
  </si>
  <si>
    <t>352        Techniques de gérontologie</t>
  </si>
  <si>
    <t>353        Techniques d'accueil</t>
  </si>
  <si>
    <t>354        Techniques d'animation</t>
  </si>
  <si>
    <t>360        Multidisciplinaire*</t>
  </si>
  <si>
    <t>370        Science des religions</t>
  </si>
  <si>
    <t>371        Pastorale</t>
  </si>
  <si>
    <t>381        Anthropologie</t>
  </si>
  <si>
    <t>383        Économique</t>
  </si>
  <si>
    <t>384        Techniques de recherche sociale</t>
  </si>
  <si>
    <t>385        Science politique</t>
  </si>
  <si>
    <t>386        Organisation communautaire</t>
  </si>
  <si>
    <t>387        Sociologie</t>
  </si>
  <si>
    <t>388        Techniques de travail social</t>
  </si>
  <si>
    <t>391        Techniques d’intervention en loisir</t>
  </si>
  <si>
    <t>393        Techniques de la documentation</t>
  </si>
  <si>
    <t>394        Relations publiques</t>
  </si>
  <si>
    <t>401        Administration</t>
  </si>
  <si>
    <t>410        Techniques administratives</t>
  </si>
  <si>
    <t>410-01        Gestion de commerces</t>
  </si>
  <si>
    <t>410-07        Logistique du transport</t>
  </si>
  <si>
    <t>410-08        Comptabilité et gestion</t>
  </si>
  <si>
    <t>410-15        Conseil en assurances et en services financiers</t>
  </si>
  <si>
    <t>411        Archives médicales</t>
  </si>
  <si>
    <t>412        Techniques de bureautique</t>
  </si>
  <si>
    <t>413        Coopération</t>
  </si>
  <si>
    <t>414        Techniques de tourisme</t>
  </si>
  <si>
    <t>414-01        Tourisme</t>
  </si>
  <si>
    <t>414-02        Tourisme d’aventure</t>
  </si>
  <si>
    <t>415        Techniques administratives (2)</t>
  </si>
  <si>
    <t>420        Techniques de l’informatique</t>
  </si>
  <si>
    <t xml:space="preserve">420-01        Informatique </t>
  </si>
  <si>
    <t>420-02        Informatique industrielle</t>
  </si>
  <si>
    <t>430        Techniques de gestion hôtelière et des services alimentaires</t>
  </si>
  <si>
    <t>430-01        Gestion hôtelière</t>
  </si>
  <si>
    <t>430-02        Gestion d’un établissement de restauration</t>
  </si>
  <si>
    <t>500        Arts*</t>
  </si>
  <si>
    <t>502        Arts et lettres*</t>
  </si>
  <si>
    <t>504        Art et esthétique*</t>
  </si>
  <si>
    <t>506        Danse</t>
  </si>
  <si>
    <t>510        Arts plastiques</t>
  </si>
  <si>
    <t>511        Arts plastiques</t>
  </si>
  <si>
    <t>520        Esthétique et histoire de l'art</t>
  </si>
  <si>
    <t>530        Cinéma</t>
  </si>
  <si>
    <t>550        Musique</t>
  </si>
  <si>
    <t>551        Techniques professionnelles de musique et chanson</t>
  </si>
  <si>
    <t>560        Théâtre</t>
  </si>
  <si>
    <t>561        Théâtre professionnel</t>
  </si>
  <si>
    <t>561-01        Interprétation théâtrale</t>
  </si>
  <si>
    <t>561-02        Théâtre - Production</t>
  </si>
  <si>
    <t>561-06        Danse-Interprétation</t>
  </si>
  <si>
    <t>570        Arts appliqués</t>
  </si>
  <si>
    <t>570-02        Design de présentation</t>
  </si>
  <si>
    <t>570-03        Design d’intérieur</t>
  </si>
  <si>
    <t>570-04        Photographie</t>
  </si>
  <si>
    <t>570-06        Graphisme</t>
  </si>
  <si>
    <t>570-07        Design industriel</t>
  </si>
  <si>
    <t>570-09        Muséologie</t>
  </si>
  <si>
    <t>571        Industrie de la mode</t>
  </si>
  <si>
    <t>571-03        Gestion de la production du vêtement</t>
  </si>
  <si>
    <t>571-04        Commercialisation de la mode</t>
  </si>
  <si>
    <t>571-07        Design de la mode</t>
  </si>
  <si>
    <t>573        Métiers d'art</t>
  </si>
  <si>
    <t>574        Dessin animé</t>
  </si>
  <si>
    <t>581        Communications graphiques</t>
  </si>
  <si>
    <t>581-01        Gestion de projet en communications graphiques</t>
  </si>
  <si>
    <t>581-04        Impression</t>
  </si>
  <si>
    <t>581-07        Infographie en préimpression</t>
  </si>
  <si>
    <t>582        Techniques d’intégration multimédia</t>
  </si>
  <si>
    <t>585        Communication (préuniversitaire)</t>
  </si>
  <si>
    <t>589        Techniques des communications</t>
  </si>
  <si>
    <t>589-01        Communication dans les médias</t>
  </si>
  <si>
    <t>589-02         Production et postproduction télévisuelles</t>
  </si>
  <si>
    <t>601        Français (langue et littérature)</t>
  </si>
  <si>
    <t>602        Français (langue seconde)</t>
  </si>
  <si>
    <t>603        Anglais (langue et littérature)</t>
  </si>
  <si>
    <t>604        Anglais (langue seconde)</t>
  </si>
  <si>
    <t>607        Espagnol</t>
  </si>
  <si>
    <t>608        Italien</t>
  </si>
  <si>
    <t>609        Allemand</t>
  </si>
  <si>
    <t>610        Russe</t>
  </si>
  <si>
    <t>611        Hébreu</t>
  </si>
  <si>
    <t>612        Yiddish</t>
  </si>
  <si>
    <t>613        Chinois</t>
  </si>
  <si>
    <t>614        Langues autochtones</t>
  </si>
  <si>
    <t>615        Langues anciennes</t>
  </si>
  <si>
    <t>616        Arabe</t>
  </si>
  <si>
    <t>617        Langue des signes québécoise</t>
  </si>
  <si>
    <t>618        Langue moderne</t>
  </si>
  <si>
    <t>620        Sciences de la parole</t>
  </si>
  <si>
    <t>Abitibi Témiscamingue</t>
  </si>
  <si>
    <t>Bois de Boulogne</t>
  </si>
  <si>
    <t xml:space="preserve">Champlain Regional College </t>
  </si>
  <si>
    <t>Édouard Montpetit</t>
  </si>
  <si>
    <t>François Xavier Garneau</t>
  </si>
  <si>
    <t>Gaspésie et des Îles, Gaspé</t>
  </si>
  <si>
    <t>Gérald Godin</t>
  </si>
  <si>
    <t>Granby - Haute Yamaska</t>
  </si>
  <si>
    <t>Lévis Lauzon</t>
  </si>
  <si>
    <t>Lionel Groulx</t>
  </si>
  <si>
    <t>Rivière du Loup</t>
  </si>
  <si>
    <t>Saint Jean sur Richelieu</t>
  </si>
  <si>
    <t>Saint Jérôme</t>
  </si>
  <si>
    <t>Saint Laurent</t>
  </si>
  <si>
    <t xml:space="preserve">Thetford- Région de l'Amiante </t>
  </si>
  <si>
    <t>Vieux-Montréal</t>
  </si>
  <si>
    <t>VOUS DEVEZ ENREGISTRER LE FICHIER AVANT DE COMMENCER L'ENTRÉE DES DONNÉES.</t>
  </si>
  <si>
    <t>GUIDE DU FORMULAIRE</t>
  </si>
  <si>
    <t>DOUBLE-CLIQUEZ SUR LES FICHIERS 
CI-DESSUS ET LISEZ ATTENTIVEMENT LES DIRECTIVES 
DU GUIDE AVANT DE REMPLIR
 LE FORMULAIRE</t>
  </si>
  <si>
    <t>Statut</t>
  </si>
  <si>
    <t>Choisissez le type de recylage</t>
  </si>
  <si>
    <t>MED</t>
  </si>
  <si>
    <t>Implantation d’un nouveau programme</t>
  </si>
  <si>
    <t>Prise de retraite éventuelle</t>
  </si>
  <si>
    <t>Recyclage vers un poste différé et réservé dans le même collège </t>
  </si>
  <si>
    <t xml:space="preserve">Recyclage vers un poste réservé dans un autre collège </t>
  </si>
  <si>
    <t>Programme unique dans la zone et qui est fermé (5-4.07 L)</t>
  </si>
  <si>
    <t>Oui ou non</t>
  </si>
  <si>
    <t>Oui</t>
  </si>
  <si>
    <t>Non</t>
  </si>
  <si>
    <t>112        Acupuncture</t>
  </si>
  <si>
    <t>142-05   Échographie médicale</t>
  </si>
  <si>
    <t>144-01       Physiothérapie</t>
  </si>
  <si>
    <t>165         Pharmacie</t>
  </si>
  <si>
    <t>210-05         Procédés industriels</t>
  </si>
  <si>
    <t>231-02         Mécanique Marine</t>
  </si>
  <si>
    <t>231-04         Exploitation et gestion des ressources</t>
  </si>
  <si>
    <t>365        Transdisciplinaire</t>
  </si>
  <si>
    <t>410-07        Gestion des opérations et de la chaine logistique</t>
  </si>
  <si>
    <t>410-15      Services financiers et assurances</t>
  </si>
  <si>
    <t>561-02        Production scénique</t>
  </si>
  <si>
    <t>589-02        Techniques cinématographiques et télévisuelles</t>
  </si>
  <si>
    <t>Nombre d'années d'expérience au dernier jour de l'année d'engagement 2025-2026 :</t>
  </si>
  <si>
    <t>Échelon au dernier jour de l'année d'engagement 2025-2026 :</t>
  </si>
  <si>
    <t>Nombre d'années de scolarité au dernier jour de l'année d'engagement 2025-2026 :</t>
  </si>
  <si>
    <r>
      <t xml:space="preserve">Pour un recyclage vers un poste réservé dans un autre collège, veuillez répondre aux deux questions ci-dessous.
</t>
    </r>
    <r>
      <rPr>
        <b/>
        <i/>
        <sz val="11"/>
        <color theme="1" tint="0.249977111117893"/>
        <rFont val="Arial Narrow"/>
        <family val="2"/>
      </rPr>
      <t>Si le recyclage vers un poste réservé est dans le même collège, répondre à la première question seulement.</t>
    </r>
  </si>
  <si>
    <r>
      <t xml:space="preserve">Nombre d'années d'ancienneté selon la liste officielle de l'année en cours </t>
    </r>
    <r>
      <rPr>
        <b/>
        <sz val="10"/>
        <rFont val="Arial Narrow"/>
        <family val="2"/>
      </rPr>
      <t>:</t>
    </r>
  </si>
  <si>
    <t xml:space="preserve">Titre du programme d’études universitaire : </t>
  </si>
  <si>
    <t>Nombre de crédits - Automne 2026 :</t>
  </si>
  <si>
    <t>Nombre de crédits - Hiver 2027 :</t>
  </si>
  <si>
    <t xml:space="preserve">Nombre total de crédits : </t>
  </si>
  <si>
    <t xml:space="preserve">Nombre de sessions : </t>
  </si>
  <si>
    <t xml:space="preserve">Je m'engage à occuper le poste réservé ou le poste différé et réservé pendant une durée équivalente à la durée du recyclage ou, à défaut, rembourser selon les modalités prévues aux conventions collectives FNEEQ : clauses 5-4.21 G), 5-4.22 J) et K) FEC : clauses 5-4.20 F), 5-4.21 J) et K).
</t>
  </si>
  <si>
    <t>Le projet de recyclage a-t-il été soumis au comité de sélection de la discipline visé par le recyclage?</t>
  </si>
  <si>
    <t>Nom et Prénom</t>
  </si>
  <si>
    <t>Diplôme et programme d'études :</t>
  </si>
  <si>
    <t>PARTIE II - À remplir par la personne responsable à la direction des ressources humaines du Collège</t>
  </si>
  <si>
    <t>La demande est-elle recommandée au regard d’une discipline où les femmes sont sous-représentées et dans le cadre d’un programme d’accès à l’égalité? </t>
  </si>
  <si>
    <t>1 - Accéder à l’onglet insertion   2 - Sélectionner Image et ensuite « cet appareil » afin d’importer votre signature. 
3 - Coller votre signature (image)  4 - Enregistrer votre fichier</t>
  </si>
  <si>
    <r>
      <rPr>
        <b/>
        <i/>
        <sz val="10"/>
        <color rgb="FF1F5152"/>
        <rFont val="Arial Narrow"/>
        <family val="2"/>
      </rPr>
      <t xml:space="preserve">Si vous avez des questions, consulter le guide ou communiquer avec nous par courriel :
</t>
    </r>
    <r>
      <rPr>
        <i/>
        <sz val="10"/>
        <color rgb="FF1F5152"/>
        <rFont val="Arial Narrow"/>
        <family val="2"/>
      </rPr>
      <t>Courriel : cpnc.enseignants@mes.gouv.qc.ca</t>
    </r>
  </si>
  <si>
    <t xml:space="preserve">Je m'engage à faire un choix de poste selon les modalités prévues à l’alinéa D) de la clause 5-4.07 des conventions collectives FNEEQ-CSN et FEC-CSQ.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</si>
</sst>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&lt;=9999999]###\-####;###\-###\-####"/>
    <numFmt numFmtId="165" formatCode="[$-F800]dddd\,\ mmmm\ dd\,\ yyyy"/>
    <numFmt numFmtId="166" formatCode="0.0000"/>
    <numFmt numFmtId="167" formatCode="yyyy/mm/dd;@"/>
    <numFmt numFmtId="168" formatCode="0.000"/>
  </numFmts>
  <fonts count="66">
    <font>
      <sz val="12"/>
      <color theme="1"/>
      <name val="TimesNew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8"/>
      <name val="TimesNewRoman"/>
      <family val="2"/>
    </font>
    <font>
      <sz val="12"/>
      <name val="TimesNewRoman"/>
      <family val="2"/>
    </font>
    <font>
      <i/>
      <sz val="12"/>
      <name val="TimesNewRoman"/>
    </font>
    <font>
      <sz val="12"/>
      <name val="Arial"/>
      <family val="2"/>
    </font>
    <font>
      <b/>
      <sz val="9"/>
      <name val="TimesNewRoman"/>
    </font>
    <font>
      <b/>
      <sz val="12"/>
      <name val="TimesNewRoman"/>
      <family val="2"/>
    </font>
    <font>
      <sz val="11"/>
      <name val="Arial"/>
      <family val="2"/>
    </font>
    <font>
      <b/>
      <sz val="8"/>
      <name val="TimesNewRoman"/>
      <family val="2"/>
    </font>
    <font>
      <b/>
      <sz val="8"/>
      <name val="Arial"/>
      <family val="2"/>
    </font>
    <font>
      <sz val="12"/>
      <color theme="0"/>
      <name val="TimesNewRoman"/>
      <family val="2"/>
    </font>
    <font>
      <b/>
      <sz val="24"/>
      <color rgb="FFFF0000"/>
      <name val="TimesNewRoman"/>
    </font>
    <font>
      <b/>
      <sz val="8"/>
      <color rgb="FFFF0000"/>
      <name val="TimesNewRoman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rgb="FF435230"/>
      <name val="Arial Narrow"/>
      <family val="2"/>
    </font>
    <font>
      <b/>
      <sz val="11"/>
      <color theme="0"/>
      <name val="Arial Narrow"/>
      <family val="2"/>
    </font>
    <font>
      <b/>
      <sz val="11"/>
      <color theme="1" tint="0.249977111117893"/>
      <name val="Arial Narrow"/>
      <family val="2"/>
    </font>
    <font>
      <b/>
      <sz val="11"/>
      <color theme="6" tint="-0.499984740745262"/>
      <name val="Arial Narrow"/>
      <family val="2"/>
    </font>
    <font>
      <b/>
      <i/>
      <sz val="11"/>
      <name val="Arial Narrow"/>
      <family val="2"/>
    </font>
    <font>
      <sz val="11"/>
      <color rgb="FF0000FF"/>
      <name val="Arial Narrow"/>
      <family val="2"/>
    </font>
    <font>
      <sz val="11"/>
      <color rgb="FFE10FC8"/>
      <name val="Arial Narrow"/>
      <family val="2"/>
    </font>
    <font>
      <i/>
      <sz val="11"/>
      <color rgb="FF0000FF"/>
      <name val="Arial Narrow"/>
      <family val="2"/>
    </font>
    <font>
      <b/>
      <sz val="11"/>
      <color rgb="FF0000FF"/>
      <name val="Arial Narrow"/>
      <family val="2"/>
    </font>
    <font>
      <b/>
      <sz val="11"/>
      <color rgb="FFFF0000"/>
      <name val="Arial Narrow"/>
      <family val="2"/>
    </font>
    <font>
      <sz val="11"/>
      <color theme="1"/>
      <name val="Arial Narrow"/>
      <family val="2"/>
    </font>
    <font>
      <i/>
      <sz val="11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0"/>
      <color rgb="FF435230"/>
      <name val="Arial Narrow"/>
      <family val="2"/>
    </font>
    <font>
      <b/>
      <sz val="10"/>
      <color theme="6" tint="-0.499984740745262"/>
      <name val="Arial Narrow"/>
      <family val="2"/>
    </font>
    <font>
      <b/>
      <i/>
      <sz val="10"/>
      <color theme="6" tint="-0.499984740745262"/>
      <name val="Arial Narrow"/>
      <family val="2"/>
    </font>
    <font>
      <b/>
      <sz val="10"/>
      <name val="Arial Narrow"/>
      <family val="2"/>
    </font>
    <font>
      <i/>
      <sz val="10"/>
      <color theme="6" tint="-0.499984740745262"/>
      <name val="Arial Narrow"/>
      <family val="2"/>
    </font>
    <font>
      <sz val="10"/>
      <color theme="6" tint="-0.499984740745262"/>
      <name val="Arial Narrow"/>
      <family val="2"/>
    </font>
    <font>
      <b/>
      <sz val="10"/>
      <color theme="6" tint="-0.249977111117893"/>
      <name val="Arial Narrow"/>
      <family val="2"/>
    </font>
    <font>
      <b/>
      <i/>
      <sz val="10"/>
      <color theme="6" tint="-0.249977111117893"/>
      <name val="Arial Narrow"/>
      <family val="2"/>
    </font>
    <font>
      <b/>
      <sz val="10"/>
      <color rgb="FF0000FF"/>
      <name val="Arial Narrow"/>
      <family val="2"/>
    </font>
    <font>
      <sz val="10"/>
      <color rgb="FF435230"/>
      <name val="Arial Narrow"/>
      <family val="2"/>
    </font>
    <font>
      <b/>
      <sz val="12"/>
      <color theme="1"/>
      <name val="Arial Narrow"/>
      <family val="2"/>
    </font>
    <font>
      <b/>
      <sz val="11"/>
      <color theme="1" tint="0.34998626667073579"/>
      <name val="Arial Narrow"/>
      <family val="2"/>
    </font>
    <font>
      <sz val="10"/>
      <color rgb="FF0000FF"/>
      <name val="Arial Narrow"/>
      <family val="2"/>
    </font>
    <font>
      <sz val="10"/>
      <color rgb="FFE10FC8"/>
      <name val="Arial Narrow"/>
      <family val="2"/>
    </font>
    <font>
      <b/>
      <sz val="10"/>
      <color rgb="FFFF0000"/>
      <name val="Arial Narrow"/>
      <family val="2"/>
    </font>
    <font>
      <sz val="10"/>
      <color rgb="FF00B050"/>
      <name val="Arial Narrow"/>
      <family val="2"/>
    </font>
    <font>
      <b/>
      <sz val="10"/>
      <color theme="1" tint="0.249977111117893"/>
      <name val="Arial Narrow"/>
      <family val="2"/>
    </font>
    <font>
      <i/>
      <sz val="10"/>
      <color rgb="FF0000FF"/>
      <name val="Arial Narrow"/>
      <family val="2"/>
    </font>
    <font>
      <b/>
      <sz val="26"/>
      <color theme="0"/>
      <name val="Arial"/>
      <family val="2"/>
    </font>
    <font>
      <b/>
      <sz val="20"/>
      <color rgb="FFFF0000"/>
      <name val="Arial"/>
      <family val="2"/>
    </font>
    <font>
      <sz val="11"/>
      <color theme="1" tint="0.249977111117893"/>
      <name val="Arial Narrow"/>
      <family val="2"/>
    </font>
    <font>
      <b/>
      <sz val="10"/>
      <color theme="1"/>
      <name val="Arial"/>
      <family val="2"/>
    </font>
    <font>
      <b/>
      <sz val="10"/>
      <color theme="0"/>
      <name val="Arial Narrow"/>
      <family val="2"/>
    </font>
    <font>
      <b/>
      <i/>
      <sz val="10"/>
      <color rgb="FFFF0000"/>
      <name val="Arial Narrow"/>
      <family val="2"/>
    </font>
    <font>
      <b/>
      <i/>
      <sz val="11"/>
      <color theme="1" tint="0.249977111117893"/>
      <name val="Arial Narrow"/>
      <family val="2"/>
    </font>
    <font>
      <sz val="10"/>
      <name val="Arial Narrow"/>
      <family val="2"/>
    </font>
    <font>
      <b/>
      <i/>
      <sz val="10"/>
      <color rgb="FF435230"/>
      <name val="Arial Narrow"/>
      <family val="2"/>
    </font>
    <font>
      <b/>
      <i/>
      <sz val="10"/>
      <color rgb="FF1F5152"/>
      <name val="Arial Narrow"/>
      <family val="2"/>
    </font>
    <font>
      <i/>
      <sz val="10"/>
      <color rgb="FF1F5152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43523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435230"/>
      </left>
      <right/>
      <top style="thick">
        <color rgb="FF435230"/>
      </top>
      <bottom style="thick">
        <color theme="6" tint="-0.24994659260841701"/>
      </bottom>
      <diagonal/>
    </border>
    <border>
      <left/>
      <right/>
      <top style="thick">
        <color rgb="FF435230"/>
      </top>
      <bottom style="thick">
        <color theme="6" tint="-0.24994659260841701"/>
      </bottom>
      <diagonal/>
    </border>
    <border>
      <left/>
      <right style="thick">
        <color theme="6" tint="-0.24994659260841701"/>
      </right>
      <top style="thick">
        <color rgb="FF435230"/>
      </top>
      <bottom style="thick">
        <color theme="6" tint="-0.24994659260841701"/>
      </bottom>
      <diagonal/>
    </border>
    <border>
      <left/>
      <right/>
      <top style="thick">
        <color rgb="FF435230"/>
      </top>
      <bottom/>
      <diagonal/>
    </border>
    <border>
      <left/>
      <right style="thick">
        <color rgb="FF435230"/>
      </right>
      <top style="thick">
        <color rgb="FF435230"/>
      </top>
      <bottom/>
      <diagonal/>
    </border>
    <border>
      <left style="thick">
        <color rgb="FF435230"/>
      </left>
      <right/>
      <top/>
      <bottom/>
      <diagonal/>
    </border>
    <border>
      <left/>
      <right style="thick">
        <color rgb="FF435230"/>
      </right>
      <top/>
      <bottom/>
      <diagonal/>
    </border>
    <border>
      <left style="thick">
        <color rgb="FF435230"/>
      </left>
      <right/>
      <top style="thin">
        <color indexed="64"/>
      </top>
      <bottom/>
      <diagonal/>
    </border>
    <border>
      <left style="thick">
        <color rgb="FF435230"/>
      </left>
      <right/>
      <top/>
      <bottom style="thick">
        <color rgb="FF435230"/>
      </bottom>
      <diagonal/>
    </border>
    <border>
      <left/>
      <right/>
      <top/>
      <bottom style="thick">
        <color rgb="FF435230"/>
      </bottom>
      <diagonal/>
    </border>
    <border>
      <left/>
      <right style="thick">
        <color rgb="FF435230"/>
      </right>
      <top/>
      <bottom style="thick">
        <color rgb="FF435230"/>
      </bottom>
      <diagonal/>
    </border>
    <border>
      <left style="thick">
        <color rgb="FF435230"/>
      </left>
      <right/>
      <top style="thick">
        <color rgb="FF435230"/>
      </top>
      <bottom/>
      <diagonal/>
    </border>
    <border>
      <left style="thick">
        <color rgb="FF435230"/>
      </left>
      <right/>
      <top style="thin">
        <color indexed="64"/>
      </top>
      <bottom style="thin">
        <color indexed="64"/>
      </bottom>
      <diagonal/>
    </border>
    <border>
      <left style="thick">
        <color rgb="FF43523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435230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</cellStyleXfs>
  <cellXfs count="254">
    <xf numFmtId="0" fontId="0" fillId="0" borderId="0" xfId="0"/>
    <xf numFmtId="3" fontId="1" fillId="4" borderId="5" xfId="0" applyNumberFormat="1" applyFont="1" applyFill="1" applyBorder="1"/>
    <xf numFmtId="49" fontId="2" fillId="4" borderId="5" xfId="0" applyNumberFormat="1" applyFont="1" applyFill="1" applyBorder="1" applyAlignment="1">
      <alignment horizontal="right"/>
    </xf>
    <xf numFmtId="0" fontId="0" fillId="4" borderId="5" xfId="0" applyFill="1" applyBorder="1"/>
    <xf numFmtId="0" fontId="0" fillId="4" borderId="0" xfId="0" applyFill="1"/>
    <xf numFmtId="0" fontId="6" fillId="4" borderId="0" xfId="0" applyFont="1" applyFill="1"/>
    <xf numFmtId="0" fontId="7" fillId="4" borderId="0" xfId="0" applyFont="1" applyFill="1"/>
    <xf numFmtId="0" fontId="8" fillId="4" borderId="0" xfId="0" applyFont="1" applyFill="1"/>
    <xf numFmtId="0" fontId="9" fillId="4" borderId="0" xfId="0" applyFont="1" applyFill="1" applyAlignment="1">
      <alignment horizontal="left" vertical="center"/>
    </xf>
    <xf numFmtId="0" fontId="9" fillId="4" borderId="0" xfId="0" applyFont="1" applyFill="1"/>
    <xf numFmtId="0" fontId="17" fillId="4" borderId="0" xfId="1" applyFont="1" applyFill="1" applyBorder="1" applyAlignment="1">
      <alignment horizontal="center" vertical="center" wrapText="1"/>
    </xf>
    <xf numFmtId="0" fontId="17" fillId="4" borderId="0" xfId="1" applyFont="1" applyFill="1" applyBorder="1" applyAlignment="1">
      <alignment horizontal="center" vertical="center"/>
    </xf>
    <xf numFmtId="0" fontId="17" fillId="4" borderId="0" xfId="2" applyFont="1" applyFill="1" applyBorder="1" applyAlignment="1">
      <alignment horizontal="center" vertical="center" wrapText="1"/>
    </xf>
    <xf numFmtId="2" fontId="17" fillId="4" borderId="0" xfId="2" applyNumberFormat="1" applyFont="1" applyFill="1" applyBorder="1" applyAlignment="1">
      <alignment horizontal="center" vertical="center" wrapText="1"/>
    </xf>
    <xf numFmtId="0" fontId="10" fillId="4" borderId="0" xfId="0" applyFont="1" applyFill="1"/>
    <xf numFmtId="1" fontId="10" fillId="4" borderId="0" xfId="0" applyNumberFormat="1" applyFont="1" applyFill="1"/>
    <xf numFmtId="166" fontId="10" fillId="4" borderId="0" xfId="0" applyNumberFormat="1" applyFont="1" applyFill="1"/>
    <xf numFmtId="0" fontId="5" fillId="4" borderId="0" xfId="0" applyFont="1" applyFill="1"/>
    <xf numFmtId="0" fontId="5" fillId="4" borderId="0" xfId="0" applyFont="1" applyFill="1" applyAlignment="1">
      <alignment wrapText="1"/>
    </xf>
    <xf numFmtId="0" fontId="11" fillId="4" borderId="0" xfId="0" applyFont="1" applyFill="1"/>
    <xf numFmtId="0" fontId="11" fillId="4" borderId="0" xfId="0" applyFont="1" applyFill="1" applyAlignment="1">
      <alignment wrapText="1"/>
    </xf>
    <xf numFmtId="1" fontId="18" fillId="6" borderId="5" xfId="1" applyNumberFormat="1" applyFont="1" applyFill="1" applyBorder="1" applyAlignment="1">
      <alignment horizontal="center" wrapText="1"/>
    </xf>
    <xf numFmtId="2" fontId="18" fillId="0" borderId="0" xfId="2" applyNumberFormat="1" applyFont="1" applyFill="1" applyBorder="1" applyAlignment="1">
      <alignment horizontal="center" vertical="center" wrapText="1"/>
    </xf>
    <xf numFmtId="1" fontId="18" fillId="0" borderId="0" xfId="1" applyNumberFormat="1" applyFont="1" applyFill="1" applyBorder="1" applyAlignment="1">
      <alignment horizontal="center" wrapText="1"/>
    </xf>
    <xf numFmtId="0" fontId="17" fillId="0" borderId="0" xfId="2" applyFont="1" applyFill="1" applyBorder="1" applyAlignment="1">
      <alignment horizontal="center" vertical="center" wrapText="1"/>
    </xf>
    <xf numFmtId="1" fontId="18" fillId="6" borderId="10" xfId="1" applyNumberFormat="1" applyFont="1" applyFill="1" applyBorder="1" applyAlignment="1">
      <alignment horizontal="center" wrapText="1"/>
    </xf>
    <xf numFmtId="2" fontId="18" fillId="7" borderId="5" xfId="2" applyNumberFormat="1" applyFont="1" applyFill="1" applyBorder="1" applyAlignment="1">
      <alignment horizontal="center" vertical="center" wrapText="1"/>
    </xf>
    <xf numFmtId="1" fontId="18" fillId="7" borderId="5" xfId="1" applyNumberFormat="1" applyFont="1" applyFill="1" applyBorder="1" applyAlignment="1">
      <alignment horizontal="center" wrapText="1"/>
    </xf>
    <xf numFmtId="0" fontId="17" fillId="8" borderId="5" xfId="2" applyFont="1" applyFill="1" applyBorder="1" applyAlignment="1">
      <alignment horizontal="center" vertical="center" wrapText="1"/>
    </xf>
    <xf numFmtId="0" fontId="18" fillId="6" borderId="5" xfId="2" applyFont="1" applyFill="1" applyBorder="1" applyAlignment="1">
      <alignment horizontal="center" vertical="center" wrapText="1"/>
    </xf>
    <xf numFmtId="0" fontId="18" fillId="6" borderId="10" xfId="2" applyFont="1" applyFill="1" applyBorder="1" applyAlignment="1">
      <alignment horizontal="center" vertical="center" wrapText="1"/>
    </xf>
    <xf numFmtId="0" fontId="12" fillId="8" borderId="5" xfId="0" applyFont="1" applyFill="1" applyBorder="1"/>
    <xf numFmtId="0" fontId="13" fillId="8" borderId="5" xfId="0" applyFont="1" applyFill="1" applyBorder="1" applyAlignment="1">
      <alignment horizontal="center" wrapText="1"/>
    </xf>
    <xf numFmtId="0" fontId="29" fillId="4" borderId="0" xfId="0" applyFont="1" applyFill="1" applyAlignment="1">
      <alignment horizontal="center"/>
    </xf>
    <xf numFmtId="0" fontId="28" fillId="4" borderId="0" xfId="0" applyFont="1" applyFill="1"/>
    <xf numFmtId="0" fontId="34" fillId="4" borderId="0" xfId="0" applyFont="1" applyFill="1"/>
    <xf numFmtId="0" fontId="30" fillId="4" borderId="0" xfId="0" applyFont="1" applyFill="1"/>
    <xf numFmtId="0" fontId="0" fillId="4" borderId="7" xfId="0" applyFill="1" applyBorder="1"/>
    <xf numFmtId="0" fontId="0" fillId="4" borderId="6" xfId="0" applyFill="1" applyBorder="1"/>
    <xf numFmtId="0" fontId="15" fillId="4" borderId="0" xfId="0" applyFont="1" applyFill="1" applyAlignment="1">
      <alignment horizontal="center"/>
    </xf>
    <xf numFmtId="0" fontId="0" fillId="4" borderId="13" xfId="0" applyFill="1" applyBorder="1"/>
    <xf numFmtId="0" fontId="0" fillId="4" borderId="1" xfId="0" applyFill="1" applyBorder="1"/>
    <xf numFmtId="0" fontId="0" fillId="4" borderId="11" xfId="0" applyFill="1" applyBorder="1"/>
    <xf numFmtId="0" fontId="33" fillId="0" borderId="0" xfId="0" applyFont="1"/>
    <xf numFmtId="0" fontId="35" fillId="4" borderId="0" xfId="0" applyFont="1" applyFill="1"/>
    <xf numFmtId="0" fontId="35" fillId="4" borderId="0" xfId="0" applyFont="1" applyFill="1" applyAlignment="1">
      <alignment horizontal="left" vertical="center"/>
    </xf>
    <xf numFmtId="0" fontId="36" fillId="0" borderId="0" xfId="0" applyFont="1"/>
    <xf numFmtId="0" fontId="36" fillId="4" borderId="0" xfId="0" applyFont="1" applyFill="1"/>
    <xf numFmtId="0" fontId="36" fillId="0" borderId="0" xfId="0" applyFont="1" applyAlignment="1">
      <alignment vertical="center"/>
    </xf>
    <xf numFmtId="0" fontId="29" fillId="4" borderId="18" xfId="0" applyFont="1" applyFill="1" applyBorder="1" applyAlignment="1">
      <alignment horizontal="center"/>
    </xf>
    <xf numFmtId="0" fontId="28" fillId="4" borderId="19" xfId="0" applyFont="1" applyFill="1" applyBorder="1"/>
    <xf numFmtId="0" fontId="24" fillId="4" borderId="20" xfId="0" applyFont="1" applyFill="1" applyBorder="1" applyAlignment="1">
      <alignment vertical="center"/>
    </xf>
    <xf numFmtId="0" fontId="28" fillId="4" borderId="21" xfId="0" applyFont="1" applyFill="1" applyBorder="1"/>
    <xf numFmtId="0" fontId="28" fillId="4" borderId="20" xfId="0" applyFont="1" applyFill="1" applyBorder="1"/>
    <xf numFmtId="0" fontId="31" fillId="4" borderId="20" xfId="0" applyFont="1" applyFill="1" applyBorder="1"/>
    <xf numFmtId="0" fontId="31" fillId="4" borderId="20" xfId="0" applyFont="1" applyFill="1" applyBorder="1" applyAlignment="1">
      <alignment wrapText="1"/>
    </xf>
    <xf numFmtId="0" fontId="25" fillId="4" borderId="20" xfId="0" applyFont="1" applyFill="1" applyBorder="1" applyAlignment="1">
      <alignment vertical="center"/>
    </xf>
    <xf numFmtId="0" fontId="27" fillId="4" borderId="23" xfId="0" applyFont="1" applyFill="1" applyBorder="1"/>
    <xf numFmtId="0" fontId="34" fillId="4" borderId="24" xfId="0" applyFont="1" applyFill="1" applyBorder="1"/>
    <xf numFmtId="0" fontId="28" fillId="4" borderId="24" xfId="0" applyFont="1" applyFill="1" applyBorder="1"/>
    <xf numFmtId="0" fontId="29" fillId="4" borderId="24" xfId="0" applyFont="1" applyFill="1" applyBorder="1" applyAlignment="1">
      <alignment horizontal="center"/>
    </xf>
    <xf numFmtId="0" fontId="28" fillId="4" borderId="25" xfId="0" applyFont="1" applyFill="1" applyBorder="1"/>
    <xf numFmtId="165" fontId="46" fillId="0" borderId="1" xfId="0" applyNumberFormat="1" applyFont="1" applyBorder="1" applyAlignment="1" applyProtection="1">
      <alignment horizontal="center"/>
      <protection locked="0"/>
    </xf>
    <xf numFmtId="0" fontId="16" fillId="4" borderId="0" xfId="0" applyFont="1" applyFill="1" applyAlignment="1">
      <alignment horizontal="center" vertical="top" wrapText="1"/>
    </xf>
    <xf numFmtId="0" fontId="16" fillId="4" borderId="0" xfId="0" applyFont="1" applyFill="1" applyAlignment="1">
      <alignment horizontal="center" wrapText="1"/>
    </xf>
    <xf numFmtId="0" fontId="6" fillId="5" borderId="0" xfId="0" applyFont="1" applyFill="1"/>
    <xf numFmtId="0" fontId="6" fillId="12" borderId="0" xfId="0" applyFont="1" applyFill="1"/>
    <xf numFmtId="0" fontId="28" fillId="5" borderId="21" xfId="0" applyFont="1" applyFill="1" applyBorder="1"/>
    <xf numFmtId="0" fontId="48" fillId="4" borderId="20" xfId="0" applyFont="1" applyFill="1" applyBorder="1" applyAlignment="1">
      <alignment vertical="center"/>
    </xf>
    <xf numFmtId="0" fontId="37" fillId="4" borderId="20" xfId="0" applyFont="1" applyFill="1" applyBorder="1"/>
    <xf numFmtId="0" fontId="41" fillId="4" borderId="20" xfId="0" applyFont="1" applyFill="1" applyBorder="1" applyAlignment="1">
      <alignment horizontal="right"/>
    </xf>
    <xf numFmtId="0" fontId="49" fillId="4" borderId="20" xfId="0" applyFont="1" applyFill="1" applyBorder="1"/>
    <xf numFmtId="0" fontId="51" fillId="4" borderId="20" xfId="0" applyFont="1" applyFill="1" applyBorder="1" applyAlignment="1">
      <alignment wrapText="1"/>
    </xf>
    <xf numFmtId="0" fontId="49" fillId="4" borderId="2" xfId="0" applyFont="1" applyFill="1" applyBorder="1"/>
    <xf numFmtId="0" fontId="49" fillId="4" borderId="20" xfId="0" applyFont="1" applyFill="1" applyBorder="1" applyAlignment="1">
      <alignment vertical="top"/>
    </xf>
    <xf numFmtId="0" fontId="54" fillId="4" borderId="20" xfId="0" applyFont="1" applyFill="1" applyBorder="1" applyAlignment="1">
      <alignment horizontal="left" vertical="top"/>
    </xf>
    <xf numFmtId="0" fontId="45" fillId="4" borderId="20" xfId="0" applyFont="1" applyFill="1" applyBorder="1" applyAlignment="1">
      <alignment horizontal="left"/>
    </xf>
    <xf numFmtId="0" fontId="53" fillId="4" borderId="20" xfId="0" applyFont="1" applyFill="1" applyBorder="1" applyAlignment="1">
      <alignment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49" fillId="4" borderId="0" xfId="0" applyFont="1" applyFill="1"/>
    <xf numFmtId="0" fontId="50" fillId="4" borderId="0" xfId="0" applyFont="1" applyFill="1" applyAlignment="1">
      <alignment horizontal="center"/>
    </xf>
    <xf numFmtId="0" fontId="30" fillId="4" borderId="0" xfId="0" applyFont="1" applyFill="1" applyAlignment="1">
      <alignment horizontal="center"/>
    </xf>
    <xf numFmtId="0" fontId="49" fillId="4" borderId="0" xfId="0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165" fontId="49" fillId="4" borderId="0" xfId="0" applyNumberFormat="1" applyFont="1" applyFill="1" applyAlignment="1">
      <alignment horizontal="center"/>
    </xf>
    <xf numFmtId="0" fontId="49" fillId="4" borderId="0" xfId="0" applyFont="1" applyFill="1" applyAlignment="1">
      <alignment horizontal="left" vertical="center"/>
    </xf>
    <xf numFmtId="0" fontId="54" fillId="4" borderId="0" xfId="0" applyFont="1" applyFill="1" applyAlignment="1">
      <alignment horizontal="center"/>
    </xf>
    <xf numFmtId="0" fontId="38" fillId="4" borderId="0" xfId="0" applyFont="1" applyFill="1" applyAlignment="1">
      <alignment horizontal="left" vertical="center" wrapText="1"/>
    </xf>
    <xf numFmtId="0" fontId="25" fillId="0" borderId="0" xfId="0" applyFont="1" applyAlignment="1">
      <alignment vertical="center"/>
    </xf>
    <xf numFmtId="167" fontId="46" fillId="11" borderId="0" xfId="0" applyNumberFormat="1" applyFont="1" applyFill="1" applyAlignment="1" applyProtection="1">
      <alignment vertical="center"/>
      <protection locked="0"/>
    </xf>
    <xf numFmtId="0" fontId="53" fillId="0" borderId="0" xfId="0" applyFont="1" applyAlignment="1">
      <alignment vertical="center"/>
    </xf>
    <xf numFmtId="0" fontId="53" fillId="4" borderId="0" xfId="0" applyFont="1" applyFill="1" applyAlignment="1">
      <alignment vertical="center"/>
    </xf>
    <xf numFmtId="0" fontId="42" fillId="4" borderId="0" xfId="0" applyFont="1" applyFill="1" applyAlignment="1">
      <alignment horizontal="center"/>
    </xf>
    <xf numFmtId="0" fontId="38" fillId="4" borderId="0" xfId="0" applyFont="1" applyFill="1" applyAlignment="1">
      <alignment vertical="center"/>
    </xf>
    <xf numFmtId="0" fontId="31" fillId="4" borderId="0" xfId="0" applyFont="1" applyFill="1" applyAlignment="1">
      <alignment vertical="center"/>
    </xf>
    <xf numFmtId="0" fontId="42" fillId="4" borderId="0" xfId="0" applyFont="1" applyFill="1" applyAlignment="1">
      <alignment vertical="top"/>
    </xf>
    <xf numFmtId="0" fontId="45" fillId="4" borderId="0" xfId="0" applyFont="1" applyFill="1" applyAlignment="1">
      <alignment vertical="center"/>
    </xf>
    <xf numFmtId="0" fontId="33" fillId="4" borderId="0" xfId="0" applyFont="1" applyFill="1" applyAlignment="1">
      <alignment vertical="top"/>
    </xf>
    <xf numFmtId="2" fontId="32" fillId="4" borderId="0" xfId="0" applyNumberFormat="1" applyFont="1" applyFill="1" applyAlignment="1">
      <alignment horizontal="center" vertical="top"/>
    </xf>
    <xf numFmtId="0" fontId="28" fillId="4" borderId="23" xfId="0" applyFont="1" applyFill="1" applyBorder="1"/>
    <xf numFmtId="0" fontId="38" fillId="4" borderId="20" xfId="0" applyFont="1" applyFill="1" applyBorder="1" applyAlignment="1">
      <alignment horizontal="right"/>
    </xf>
    <xf numFmtId="0" fontId="46" fillId="4" borderId="0" xfId="0" applyFont="1" applyFill="1" applyAlignment="1">
      <alignment horizontal="left" vertical="center"/>
    </xf>
    <xf numFmtId="0" fontId="25" fillId="4" borderId="20" xfId="0" applyFont="1" applyFill="1" applyBorder="1" applyAlignment="1">
      <alignment horizontal="left" vertical="center"/>
    </xf>
    <xf numFmtId="0" fontId="42" fillId="4" borderId="20" xfId="0" applyFont="1" applyFill="1" applyBorder="1" applyAlignment="1">
      <alignment horizontal="left" vertical="top"/>
    </xf>
    <xf numFmtId="0" fontId="46" fillId="11" borderId="0" xfId="0" applyFont="1" applyFill="1" applyAlignment="1" applyProtection="1">
      <alignment horizontal="center"/>
      <protection locked="0"/>
    </xf>
    <xf numFmtId="0" fontId="42" fillId="4" borderId="20" xfId="0" applyFont="1" applyFill="1" applyBorder="1" applyAlignment="1">
      <alignment vertical="top"/>
    </xf>
    <xf numFmtId="0" fontId="45" fillId="4" borderId="20" xfId="0" applyFont="1" applyFill="1" applyBorder="1" applyAlignment="1">
      <alignment horizontal="left" wrapText="1"/>
    </xf>
    <xf numFmtId="0" fontId="45" fillId="4" borderId="0" xfId="0" applyFont="1" applyFill="1" applyAlignment="1">
      <alignment horizontal="left" wrapText="1"/>
    </xf>
    <xf numFmtId="0" fontId="38" fillId="4" borderId="20" xfId="0" applyFont="1" applyFill="1" applyBorder="1" applyAlignment="1">
      <alignment horizontal="left" vertical="center"/>
    </xf>
    <xf numFmtId="0" fontId="38" fillId="4" borderId="0" xfId="0" applyFont="1" applyFill="1" applyAlignment="1">
      <alignment horizontal="left" vertical="center"/>
    </xf>
    <xf numFmtId="0" fontId="25" fillId="4" borderId="22" xfId="0" applyFont="1" applyFill="1" applyBorder="1" applyAlignment="1">
      <alignment vertical="center"/>
    </xf>
    <xf numFmtId="0" fontId="58" fillId="0" borderId="20" xfId="0" applyFont="1" applyBorder="1" applyAlignment="1">
      <alignment vertical="center"/>
    </xf>
    <xf numFmtId="0" fontId="38" fillId="4" borderId="0" xfId="0" applyFont="1" applyFill="1" applyAlignment="1">
      <alignment horizontal="right" vertical="center"/>
    </xf>
    <xf numFmtId="0" fontId="38" fillId="4" borderId="20" xfId="0" applyFont="1" applyFill="1" applyBorder="1" applyAlignment="1">
      <alignment horizontal="left" vertical="center" wrapText="1"/>
    </xf>
    <xf numFmtId="0" fontId="46" fillId="4" borderId="0" xfId="0" applyFont="1" applyFill="1" applyAlignment="1">
      <alignment horizontal="center" wrapText="1"/>
    </xf>
    <xf numFmtId="0" fontId="62" fillId="0" borderId="0" xfId="0" applyFont="1" applyAlignment="1">
      <alignment vertical="top"/>
    </xf>
    <xf numFmtId="2" fontId="40" fillId="4" borderId="0" xfId="0" applyNumberFormat="1" applyFont="1" applyFill="1" applyAlignment="1">
      <alignment horizontal="center" vertical="top"/>
    </xf>
    <xf numFmtId="0" fontId="42" fillId="5" borderId="3" xfId="0" applyFont="1" applyFill="1" applyBorder="1" applyAlignment="1" applyProtection="1">
      <alignment horizontal="center"/>
      <protection locked="0"/>
    </xf>
    <xf numFmtId="0" fontId="38" fillId="4" borderId="0" xfId="0" applyFont="1" applyFill="1" applyAlignment="1">
      <alignment horizontal="right"/>
    </xf>
    <xf numFmtId="0" fontId="43" fillId="11" borderId="0" xfId="0" applyFont="1" applyFill="1" applyAlignment="1">
      <alignment horizontal="center"/>
    </xf>
    <xf numFmtId="0" fontId="51" fillId="4" borderId="0" xfId="0" applyFont="1" applyFill="1" applyAlignment="1">
      <alignment horizontal="right"/>
    </xf>
    <xf numFmtId="0" fontId="39" fillId="4" borderId="0" xfId="0" applyFont="1" applyFill="1" applyAlignment="1">
      <alignment horizontal="right"/>
    </xf>
    <xf numFmtId="166" fontId="41" fillId="11" borderId="0" xfId="0" applyNumberFormat="1" applyFont="1" applyFill="1" applyAlignment="1" applyProtection="1">
      <alignment horizontal="center"/>
      <protection locked="0"/>
    </xf>
    <xf numFmtId="0" fontId="52" fillId="4" borderId="0" xfId="0" applyFont="1" applyFill="1" applyAlignment="1">
      <alignment horizontal="center"/>
    </xf>
    <xf numFmtId="0" fontId="45" fillId="4" borderId="0" xfId="0" applyFont="1" applyFill="1" applyAlignment="1">
      <alignment wrapText="1"/>
    </xf>
    <xf numFmtId="0" fontId="52" fillId="4" borderId="0" xfId="0" applyFont="1" applyFill="1"/>
    <xf numFmtId="0" fontId="26" fillId="4" borderId="0" xfId="0" applyFont="1" applyFill="1" applyAlignment="1">
      <alignment vertical="center"/>
    </xf>
    <xf numFmtId="0" fontId="51" fillId="4" borderId="0" xfId="0" applyFont="1" applyFill="1" applyAlignment="1">
      <alignment wrapText="1"/>
    </xf>
    <xf numFmtId="0" fontId="45" fillId="4" borderId="0" xfId="0" applyFont="1" applyFill="1" applyAlignment="1">
      <alignment horizontal="right"/>
    </xf>
    <xf numFmtId="0" fontId="41" fillId="4" borderId="0" xfId="0" applyFont="1" applyFill="1" applyAlignment="1">
      <alignment horizontal="right" wrapText="1"/>
    </xf>
    <xf numFmtId="0" fontId="41" fillId="4" borderId="0" xfId="0" applyFont="1" applyFill="1" applyAlignment="1">
      <alignment horizontal="right"/>
    </xf>
    <xf numFmtId="0" fontId="53" fillId="4" borderId="0" xfId="0" applyFont="1" applyFill="1" applyAlignment="1">
      <alignment vertical="top"/>
    </xf>
    <xf numFmtId="0" fontId="38" fillId="4" borderId="0" xfId="0" applyFont="1" applyFill="1"/>
    <xf numFmtId="0" fontId="42" fillId="4" borderId="0" xfId="0" applyFont="1" applyFill="1"/>
    <xf numFmtId="0" fontId="49" fillId="4" borderId="0" xfId="0" applyFont="1" applyFill="1" applyAlignment="1">
      <alignment vertical="top"/>
    </xf>
    <xf numFmtId="0" fontId="52" fillId="0" borderId="0" xfId="0" applyFont="1" applyAlignment="1">
      <alignment horizontal="center"/>
    </xf>
    <xf numFmtId="166" fontId="45" fillId="4" borderId="0" xfId="0" applyNumberFormat="1" applyFont="1" applyFill="1" applyAlignment="1">
      <alignment horizontal="center"/>
    </xf>
    <xf numFmtId="0" fontId="25" fillId="4" borderId="0" xfId="0" applyFont="1" applyFill="1" applyAlignment="1">
      <alignment horizontal="left" vertical="center"/>
    </xf>
    <xf numFmtId="0" fontId="31" fillId="4" borderId="0" xfId="0" applyFont="1" applyFill="1"/>
    <xf numFmtId="0" fontId="31" fillId="0" borderId="0" xfId="0" applyFont="1"/>
    <xf numFmtId="0" fontId="46" fillId="11" borderId="28" xfId="0" applyFont="1" applyFill="1" applyBorder="1" applyAlignment="1" applyProtection="1">
      <alignment horizontal="center"/>
      <protection locked="0"/>
    </xf>
    <xf numFmtId="0" fontId="46" fillId="11" borderId="29" xfId="0" applyFont="1" applyFill="1" applyBorder="1" applyAlignment="1" applyProtection="1">
      <alignment horizontal="center"/>
      <protection locked="0"/>
    </xf>
    <xf numFmtId="0" fontId="38" fillId="5" borderId="1" xfId="0" applyFont="1" applyFill="1" applyBorder="1" applyAlignment="1" applyProtection="1">
      <alignment wrapText="1"/>
      <protection locked="0"/>
    </xf>
    <xf numFmtId="0" fontId="38" fillId="5" borderId="1" xfId="0" applyFont="1" applyFill="1" applyBorder="1" applyAlignment="1">
      <alignment wrapText="1"/>
    </xf>
    <xf numFmtId="0" fontId="24" fillId="9" borderId="20" xfId="0" applyFont="1" applyFill="1" applyBorder="1" applyAlignment="1">
      <alignment horizontal="left" vertical="center"/>
    </xf>
    <xf numFmtId="0" fontId="24" fillId="9" borderId="0" xfId="0" applyFont="1" applyFill="1" applyAlignment="1">
      <alignment horizontal="left" vertical="center"/>
    </xf>
    <xf numFmtId="0" fontId="24" fillId="9" borderId="21" xfId="0" applyFont="1" applyFill="1" applyBorder="1" applyAlignment="1">
      <alignment horizontal="left" vertical="center"/>
    </xf>
    <xf numFmtId="0" fontId="24" fillId="10" borderId="26" xfId="0" applyFont="1" applyFill="1" applyBorder="1" applyAlignment="1">
      <alignment horizontal="left" vertical="center"/>
    </xf>
    <xf numFmtId="0" fontId="24" fillId="10" borderId="18" xfId="0" applyFont="1" applyFill="1" applyBorder="1" applyAlignment="1">
      <alignment horizontal="left" vertical="center"/>
    </xf>
    <xf numFmtId="0" fontId="24" fillId="10" borderId="19" xfId="0" applyFont="1" applyFill="1" applyBorder="1" applyAlignment="1">
      <alignment horizontal="left" vertical="center"/>
    </xf>
    <xf numFmtId="49" fontId="41" fillId="11" borderId="0" xfId="0" applyNumberFormat="1" applyFont="1" applyFill="1" applyAlignment="1" applyProtection="1">
      <alignment horizontal="center"/>
      <protection locked="0"/>
    </xf>
    <xf numFmtId="0" fontId="38" fillId="4" borderId="0" xfId="0" applyFont="1" applyFill="1" applyAlignment="1">
      <alignment horizontal="left" vertical="center" wrapText="1"/>
    </xf>
    <xf numFmtId="0" fontId="28" fillId="5" borderId="15" xfId="0" applyFont="1" applyFill="1" applyBorder="1" applyAlignment="1">
      <alignment horizontal="center"/>
    </xf>
    <xf numFmtId="0" fontId="28" fillId="5" borderId="16" xfId="0" applyFont="1" applyFill="1" applyBorder="1" applyAlignment="1">
      <alignment horizontal="center"/>
    </xf>
    <xf numFmtId="0" fontId="28" fillId="5" borderId="17" xfId="0" applyFont="1" applyFill="1" applyBorder="1" applyAlignment="1">
      <alignment horizontal="center"/>
    </xf>
    <xf numFmtId="0" fontId="25" fillId="5" borderId="20" xfId="0" applyFont="1" applyFill="1" applyBorder="1" applyAlignment="1">
      <alignment horizontal="left" vertical="top" wrapText="1"/>
    </xf>
    <xf numFmtId="0" fontId="25" fillId="5" borderId="0" xfId="0" applyFont="1" applyFill="1" applyAlignment="1">
      <alignment horizontal="left" vertical="top" wrapText="1"/>
    </xf>
    <xf numFmtId="0" fontId="38" fillId="4" borderId="0" xfId="0" applyFont="1" applyFill="1" applyAlignment="1">
      <alignment horizontal="right" wrapText="1"/>
    </xf>
    <xf numFmtId="0" fontId="44" fillId="11" borderId="0" xfId="0" applyFont="1" applyFill="1" applyAlignment="1" applyProtection="1">
      <alignment horizontal="center" wrapText="1"/>
      <protection locked="0"/>
    </xf>
    <xf numFmtId="0" fontId="38" fillId="4" borderId="20" xfId="0" applyFont="1" applyFill="1" applyBorder="1" applyAlignment="1">
      <alignment horizontal="left" wrapText="1"/>
    </xf>
    <xf numFmtId="0" fontId="38" fillId="4" borderId="0" xfId="0" applyFont="1" applyFill="1" applyAlignment="1">
      <alignment horizontal="left" wrapText="1"/>
    </xf>
    <xf numFmtId="0" fontId="42" fillId="11" borderId="0" xfId="0" applyFont="1" applyFill="1" applyAlignment="1" applyProtection="1">
      <alignment horizontal="center"/>
      <protection locked="0"/>
    </xf>
    <xf numFmtId="0" fontId="43" fillId="11" borderId="0" xfId="0" applyFont="1" applyFill="1" applyAlignment="1" applyProtection="1">
      <alignment horizontal="center" wrapText="1"/>
      <protection locked="0"/>
    </xf>
    <xf numFmtId="0" fontId="38" fillId="4" borderId="0" xfId="0" applyFont="1" applyFill="1" applyAlignment="1">
      <alignment horizontal="right"/>
    </xf>
    <xf numFmtId="0" fontId="51" fillId="4" borderId="0" xfId="0" applyFont="1" applyFill="1"/>
    <xf numFmtId="0" fontId="41" fillId="11" borderId="0" xfId="0" applyFont="1" applyFill="1" applyAlignment="1" applyProtection="1">
      <alignment horizontal="center"/>
      <protection locked="0"/>
    </xf>
    <xf numFmtId="164" fontId="41" fillId="11" borderId="0" xfId="0" applyNumberFormat="1" applyFont="1" applyFill="1" applyAlignment="1" applyProtection="1">
      <alignment horizontal="center"/>
      <protection locked="0"/>
    </xf>
    <xf numFmtId="0" fontId="32" fillId="5" borderId="20" xfId="0" applyFont="1" applyFill="1" applyBorder="1" applyAlignment="1">
      <alignment horizontal="right"/>
    </xf>
    <xf numFmtId="0" fontId="23" fillId="5" borderId="0" xfId="0" applyFont="1" applyFill="1" applyAlignment="1">
      <alignment horizontal="right"/>
    </xf>
    <xf numFmtId="0" fontId="23" fillId="5" borderId="21" xfId="0" applyFont="1" applyFill="1" applyBorder="1" applyAlignment="1">
      <alignment horizontal="right"/>
    </xf>
    <xf numFmtId="0" fontId="38" fillId="4" borderId="0" xfId="0" applyFont="1" applyFill="1" applyAlignment="1">
      <alignment horizontal="right" vertical="center"/>
    </xf>
    <xf numFmtId="0" fontId="48" fillId="5" borderId="20" xfId="0" applyFont="1" applyFill="1" applyBorder="1" applyAlignment="1">
      <alignment horizontal="left" vertical="center"/>
    </xf>
    <xf numFmtId="0" fontId="48" fillId="5" borderId="0" xfId="0" applyFont="1" applyFill="1" applyAlignment="1">
      <alignment horizontal="left" vertical="center"/>
    </xf>
    <xf numFmtId="0" fontId="46" fillId="4" borderId="0" xfId="0" applyFont="1" applyFill="1" applyAlignment="1" applyProtection="1">
      <alignment horizontal="left"/>
      <protection locked="0"/>
    </xf>
    <xf numFmtId="0" fontId="46" fillId="4" borderId="1" xfId="0" applyFont="1" applyFill="1" applyBorder="1" applyAlignment="1" applyProtection="1">
      <alignment horizontal="left"/>
      <protection locked="0"/>
    </xf>
    <xf numFmtId="0" fontId="38" fillId="4" borderId="20" xfId="0" applyFont="1" applyFill="1" applyBorder="1" applyAlignment="1">
      <alignment horizontal="left" vertical="center" wrapText="1"/>
    </xf>
    <xf numFmtId="0" fontId="46" fillId="4" borderId="0" xfId="0" applyFont="1" applyFill="1" applyAlignment="1">
      <alignment horizontal="center" wrapText="1"/>
    </xf>
    <xf numFmtId="0" fontId="46" fillId="11" borderId="0" xfId="0" applyFont="1" applyFill="1" applyAlignment="1" applyProtection="1">
      <alignment horizontal="left"/>
      <protection locked="0"/>
    </xf>
    <xf numFmtId="0" fontId="30" fillId="4" borderId="20" xfId="0" applyFont="1" applyFill="1" applyBorder="1" applyAlignment="1">
      <alignment horizontal="right"/>
    </xf>
    <xf numFmtId="0" fontId="30" fillId="4" borderId="0" xfId="0" applyFont="1" applyFill="1" applyAlignment="1">
      <alignment horizontal="right"/>
    </xf>
    <xf numFmtId="0" fontId="42" fillId="11" borderId="1" xfId="0" applyFont="1" applyFill="1" applyBorder="1" applyAlignment="1" applyProtection="1">
      <alignment horizontal="center"/>
      <protection locked="0"/>
    </xf>
    <xf numFmtId="0" fontId="44" fillId="11" borderId="0" xfId="0" applyFont="1" applyFill="1" applyAlignment="1" applyProtection="1">
      <alignment horizontal="center"/>
      <protection locked="0"/>
    </xf>
    <xf numFmtId="0" fontId="38" fillId="4" borderId="20" xfId="0" applyFont="1" applyFill="1" applyBorder="1"/>
    <xf numFmtId="0" fontId="38" fillId="4" borderId="0" xfId="0" applyFont="1" applyFill="1"/>
    <xf numFmtId="0" fontId="38" fillId="0" borderId="20" xfId="0" applyFont="1" applyBorder="1" applyAlignment="1">
      <alignment horizontal="left" wrapText="1"/>
    </xf>
    <xf numFmtId="0" fontId="38" fillId="0" borderId="0" xfId="0" applyFont="1" applyAlignment="1">
      <alignment horizontal="left" wrapText="1"/>
    </xf>
    <xf numFmtId="0" fontId="62" fillId="11" borderId="23" xfId="0" applyFont="1" applyFill="1" applyBorder="1" applyAlignment="1" applyProtection="1">
      <alignment horizontal="left"/>
      <protection locked="0"/>
    </xf>
    <xf numFmtId="0" fontId="62" fillId="11" borderId="24" xfId="0" applyFont="1" applyFill="1" applyBorder="1" applyAlignment="1" applyProtection="1">
      <alignment horizontal="left"/>
      <protection locked="0"/>
    </xf>
    <xf numFmtId="0" fontId="38" fillId="4" borderId="20" xfId="0" applyFont="1" applyFill="1" applyBorder="1" applyAlignment="1">
      <alignment horizontal="left" vertical="center"/>
    </xf>
    <xf numFmtId="0" fontId="38" fillId="4" borderId="0" xfId="0" applyFont="1" applyFill="1" applyAlignment="1">
      <alignment horizontal="left" vertical="center"/>
    </xf>
    <xf numFmtId="165" fontId="62" fillId="11" borderId="24" xfId="0" applyNumberFormat="1" applyFont="1" applyFill="1" applyBorder="1" applyAlignment="1" applyProtection="1">
      <alignment horizontal="left"/>
      <protection locked="0"/>
    </xf>
    <xf numFmtId="0" fontId="62" fillId="4" borderId="20" xfId="0" applyFont="1" applyFill="1" applyBorder="1" applyAlignment="1">
      <alignment horizontal="left" vertical="top"/>
    </xf>
    <xf numFmtId="0" fontId="62" fillId="4" borderId="0" xfId="0" applyFont="1" applyFill="1" applyAlignment="1">
      <alignment horizontal="left" vertical="top"/>
    </xf>
    <xf numFmtId="2" fontId="62" fillId="4" borderId="0" xfId="0" applyNumberFormat="1" applyFont="1" applyFill="1" applyAlignment="1">
      <alignment horizontal="left" vertical="top"/>
    </xf>
    <xf numFmtId="0" fontId="42" fillId="11" borderId="23" xfId="0" applyFont="1" applyFill="1" applyBorder="1" applyAlignment="1" applyProtection="1">
      <alignment horizontal="left"/>
      <protection locked="0"/>
    </xf>
    <xf numFmtId="0" fontId="42" fillId="11" borderId="24" xfId="0" applyFont="1" applyFill="1" applyBorder="1" applyAlignment="1" applyProtection="1">
      <alignment horizontal="left"/>
      <protection locked="0"/>
    </xf>
    <xf numFmtId="0" fontId="46" fillId="0" borderId="0" xfId="0" applyFont="1" applyAlignment="1">
      <alignment horizontal="left" vertical="center"/>
    </xf>
    <xf numFmtId="0" fontId="46" fillId="4" borderId="1" xfId="0" applyFont="1" applyFill="1" applyBorder="1" applyAlignment="1" applyProtection="1">
      <alignment horizontal="center"/>
      <protection locked="0"/>
    </xf>
    <xf numFmtId="0" fontId="46" fillId="11" borderId="0" xfId="0" applyFont="1" applyFill="1" applyAlignment="1" applyProtection="1">
      <alignment horizontal="center"/>
      <protection locked="0"/>
    </xf>
    <xf numFmtId="0" fontId="25" fillId="5" borderId="20" xfId="0" applyFont="1" applyFill="1" applyBorder="1" applyAlignment="1">
      <alignment horizontal="left" vertical="center"/>
    </xf>
    <xf numFmtId="0" fontId="25" fillId="5" borderId="0" xfId="0" applyFont="1" applyFill="1" applyAlignment="1">
      <alignment horizontal="left" vertical="center"/>
    </xf>
    <xf numFmtId="0" fontId="25" fillId="5" borderId="21" xfId="0" applyFont="1" applyFill="1" applyBorder="1" applyAlignment="1">
      <alignment horizontal="left" vertical="center"/>
    </xf>
    <xf numFmtId="0" fontId="37" fillId="4" borderId="20" xfId="0" applyFont="1" applyFill="1" applyBorder="1" applyAlignment="1">
      <alignment horizontal="left" wrapText="1"/>
    </xf>
    <xf numFmtId="0" fontId="37" fillId="4" borderId="0" xfId="0" applyFont="1" applyFill="1" applyAlignment="1">
      <alignment horizontal="left" wrapText="1"/>
    </xf>
    <xf numFmtId="0" fontId="43" fillId="11" borderId="3" xfId="0" applyFont="1" applyFill="1" applyBorder="1" applyAlignment="1">
      <alignment horizontal="left" vertical="top" wrapText="1"/>
    </xf>
    <xf numFmtId="0" fontId="43" fillId="11" borderId="14" xfId="0" applyFont="1" applyFill="1" applyBorder="1" applyAlignment="1">
      <alignment horizontal="left" vertical="top" wrapText="1"/>
    </xf>
    <xf numFmtId="0" fontId="42" fillId="4" borderId="20" xfId="0" applyFont="1" applyFill="1" applyBorder="1" applyAlignment="1">
      <alignment vertical="top"/>
    </xf>
    <xf numFmtId="0" fontId="42" fillId="4" borderId="0" xfId="0" applyFont="1" applyFill="1" applyAlignment="1">
      <alignment vertical="top"/>
    </xf>
    <xf numFmtId="0" fontId="37" fillId="4" borderId="6" xfId="0" applyFont="1" applyFill="1" applyBorder="1" applyAlignment="1">
      <alignment horizontal="right"/>
    </xf>
    <xf numFmtId="0" fontId="42" fillId="4" borderId="1" xfId="0" applyFont="1" applyFill="1" applyBorder="1" applyAlignment="1" applyProtection="1">
      <alignment horizontal="center" wrapText="1"/>
      <protection locked="0"/>
    </xf>
    <xf numFmtId="0" fontId="49" fillId="4" borderId="8" xfId="0" applyFont="1" applyFill="1" applyBorder="1" applyAlignment="1" applyProtection="1">
      <alignment horizontal="center"/>
      <protection locked="0"/>
    </xf>
    <xf numFmtId="0" fontId="49" fillId="4" borderId="9" xfId="0" applyFont="1" applyFill="1" applyBorder="1" applyAlignment="1" applyProtection="1">
      <alignment horizontal="center"/>
      <protection locked="0"/>
    </xf>
    <xf numFmtId="0" fontId="37" fillId="4" borderId="0" xfId="0" applyFont="1" applyFill="1" applyAlignment="1">
      <alignment horizontal="right" wrapText="1"/>
    </xf>
    <xf numFmtId="168" fontId="45" fillId="4" borderId="12" xfId="0" applyNumberFormat="1" applyFont="1" applyFill="1" applyBorder="1" applyAlignment="1">
      <alignment horizontal="center"/>
    </xf>
    <xf numFmtId="168" fontId="45" fillId="4" borderId="4" xfId="0" applyNumberFormat="1" applyFont="1" applyFill="1" applyBorder="1" applyAlignment="1">
      <alignment horizontal="center"/>
    </xf>
    <xf numFmtId="168" fontId="45" fillId="4" borderId="13" xfId="0" applyNumberFormat="1" applyFont="1" applyFill="1" applyBorder="1" applyAlignment="1">
      <alignment horizontal="center"/>
    </xf>
    <xf numFmtId="168" fontId="45" fillId="4" borderId="11" xfId="0" applyNumberFormat="1" applyFont="1" applyFill="1" applyBorder="1" applyAlignment="1">
      <alignment horizontal="center"/>
    </xf>
    <xf numFmtId="0" fontId="28" fillId="11" borderId="0" xfId="0" applyFont="1" applyFill="1" applyAlignment="1" applyProtection="1">
      <alignment horizontal="center"/>
      <protection locked="0"/>
    </xf>
    <xf numFmtId="0" fontId="38" fillId="4" borderId="0" xfId="0" applyFont="1" applyFill="1" applyAlignment="1">
      <alignment horizontal="center" vertical="center" wrapText="1"/>
    </xf>
    <xf numFmtId="0" fontId="53" fillId="11" borderId="0" xfId="0" applyFont="1" applyFill="1" applyAlignment="1" applyProtection="1">
      <alignment horizontal="center" vertical="center"/>
      <protection locked="0"/>
    </xf>
    <xf numFmtId="0" fontId="59" fillId="10" borderId="27" xfId="0" applyFont="1" applyFill="1" applyBorder="1" applyAlignment="1">
      <alignment horizontal="center" vertical="center"/>
    </xf>
    <xf numFmtId="0" fontId="59" fillId="10" borderId="14" xfId="0" applyFont="1" applyFill="1" applyBorder="1" applyAlignment="1">
      <alignment horizontal="center" vertical="center"/>
    </xf>
    <xf numFmtId="0" fontId="38" fillId="4" borderId="0" xfId="0" applyFont="1" applyFill="1" applyAlignment="1">
      <alignment horizontal="center" vertical="center"/>
    </xf>
    <xf numFmtId="0" fontId="37" fillId="4" borderId="20" xfId="0" applyFont="1" applyFill="1" applyBorder="1" applyAlignment="1">
      <alignment horizontal="right" wrapText="1"/>
    </xf>
    <xf numFmtId="0" fontId="42" fillId="0" borderId="1" xfId="0" applyFont="1" applyBorder="1" applyAlignment="1" applyProtection="1">
      <alignment horizontal="center"/>
      <protection locked="0"/>
    </xf>
    <xf numFmtId="0" fontId="42" fillId="4" borderId="3" xfId="0" applyFont="1" applyFill="1" applyBorder="1" applyAlignment="1" applyProtection="1">
      <alignment horizontal="left"/>
      <protection locked="0"/>
    </xf>
    <xf numFmtId="0" fontId="37" fillId="4" borderId="0" xfId="0" applyFont="1" applyFill="1" applyAlignment="1">
      <alignment horizontal="left"/>
    </xf>
    <xf numFmtId="0" fontId="64" fillId="5" borderId="0" xfId="0" applyFont="1" applyFill="1" applyAlignment="1">
      <alignment horizontal="center" vertical="center" wrapText="1"/>
    </xf>
    <xf numFmtId="0" fontId="63" fillId="5" borderId="0" xfId="0" applyFont="1" applyFill="1" applyAlignment="1">
      <alignment horizontal="center" vertical="center" wrapText="1"/>
    </xf>
    <xf numFmtId="0" fontId="63" fillId="5" borderId="21" xfId="0" applyFont="1" applyFill="1" applyBorder="1" applyAlignment="1">
      <alignment horizontal="center" vertical="center" wrapText="1"/>
    </xf>
    <xf numFmtId="0" fontId="63" fillId="5" borderId="24" xfId="0" applyFont="1" applyFill="1" applyBorder="1" applyAlignment="1">
      <alignment horizontal="center" vertical="center" wrapText="1"/>
    </xf>
    <xf numFmtId="0" fontId="63" fillId="5" borderId="25" xfId="0" applyFont="1" applyFill="1" applyBorder="1" applyAlignment="1">
      <alignment horizontal="center" vertical="center" wrapText="1"/>
    </xf>
    <xf numFmtId="0" fontId="60" fillId="0" borderId="20" xfId="0" applyFont="1" applyBorder="1" applyAlignment="1">
      <alignment horizontal="center" vertical="top" wrapText="1"/>
    </xf>
    <xf numFmtId="0" fontId="60" fillId="0" borderId="0" xfId="0" applyFont="1" applyAlignment="1">
      <alignment horizontal="center" vertical="top" wrapText="1"/>
    </xf>
    <xf numFmtId="0" fontId="41" fillId="11" borderId="0" xfId="0" applyFont="1" applyFill="1" applyAlignment="1" applyProtection="1">
      <alignment horizontal="left"/>
      <protection locked="0"/>
    </xf>
    <xf numFmtId="0" fontId="39" fillId="11" borderId="0" xfId="0" applyFont="1" applyFill="1" applyAlignment="1" applyProtection="1">
      <alignment horizontal="center" wrapText="1"/>
      <protection locked="0"/>
    </xf>
    <xf numFmtId="0" fontId="57" fillId="5" borderId="20" xfId="0" applyFont="1" applyFill="1" applyBorder="1" applyAlignment="1">
      <alignment horizontal="left" vertical="center" wrapText="1"/>
    </xf>
    <xf numFmtId="0" fontId="57" fillId="5" borderId="0" xfId="0" applyFont="1" applyFill="1" applyAlignment="1">
      <alignment horizontal="left" vertical="center"/>
    </xf>
    <xf numFmtId="0" fontId="38" fillId="4" borderId="20" xfId="0" applyFont="1" applyFill="1" applyBorder="1" applyAlignment="1">
      <alignment horizontal="left"/>
    </xf>
    <xf numFmtId="0" fontId="38" fillId="4" borderId="0" xfId="0" applyFont="1" applyFill="1" applyAlignment="1">
      <alignment horizontal="left"/>
    </xf>
    <xf numFmtId="0" fontId="42" fillId="4" borderId="20" xfId="0" applyFont="1" applyFill="1" applyBorder="1" applyAlignment="1">
      <alignment horizontal="left" vertical="top"/>
    </xf>
    <xf numFmtId="0" fontId="42" fillId="4" borderId="0" xfId="0" applyFont="1" applyFill="1" applyAlignment="1">
      <alignment horizontal="left" vertical="top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6" borderId="0" xfId="0" applyFont="1" applyFill="1" applyAlignment="1">
      <alignment horizontal="center"/>
    </xf>
    <xf numFmtId="0" fontId="22" fillId="7" borderId="5" xfId="0" applyFont="1" applyFill="1" applyBorder="1" applyAlignment="1">
      <alignment horizontal="center"/>
    </xf>
    <xf numFmtId="0" fontId="56" fillId="4" borderId="7" xfId="0" applyFont="1" applyFill="1" applyBorder="1" applyAlignment="1">
      <alignment horizontal="center" wrapText="1"/>
    </xf>
    <xf numFmtId="0" fontId="56" fillId="4" borderId="0" xfId="0" applyFont="1" applyFill="1" applyAlignment="1">
      <alignment horizontal="center" wrapText="1"/>
    </xf>
    <xf numFmtId="0" fontId="56" fillId="4" borderId="6" xfId="0" applyFont="1" applyFill="1" applyBorder="1" applyAlignment="1">
      <alignment horizontal="center" wrapText="1"/>
    </xf>
    <xf numFmtId="0" fontId="47" fillId="4" borderId="1" xfId="0" applyFont="1" applyFill="1" applyBorder="1" applyAlignment="1">
      <alignment horizontal="center"/>
    </xf>
    <xf numFmtId="0" fontId="55" fillId="10" borderId="12" xfId="0" applyFont="1" applyFill="1" applyBorder="1" applyAlignment="1">
      <alignment horizontal="center" wrapText="1"/>
    </xf>
    <xf numFmtId="0" fontId="55" fillId="10" borderId="2" xfId="0" applyFont="1" applyFill="1" applyBorder="1" applyAlignment="1">
      <alignment horizontal="center" wrapText="1"/>
    </xf>
    <xf numFmtId="0" fontId="55" fillId="10" borderId="4" xfId="0" applyFont="1" applyFill="1" applyBorder="1" applyAlignment="1">
      <alignment horizontal="center" wrapText="1"/>
    </xf>
  </cellXfs>
  <cellStyles count="3">
    <cellStyle name="Accent1" xfId="1" builtinId="29"/>
    <cellStyle name="Accent4" xfId="2" builtinId="41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</dxf>
  </dxfs>
  <tableStyles count="0" defaultTableStyle="TableStyleMedium9" defaultPivotStyle="PivotStyleLight16"/>
  <colors>
    <mruColors>
      <color rgb="FF1F5152"/>
      <color rgb="FF435230"/>
      <color rgb="FF0000FF"/>
      <color rgb="FFE10F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eduqc.sharepoint.com/sites/TM-Commun-CPNC-PRTR/Documents%20partages/Comit&#233;%20paritaire%20de%20placement/Zone_travail_25-26/001_Formulaires_et_Guides/CPP-Formulaire/Recyclage/GUIDE%20FORM%2025-26%20Recyclage%20vers%20poste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13</xdr:col>
      <xdr:colOff>308389</xdr:colOff>
      <xdr:row>2</xdr:row>
      <xdr:rowOff>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9F7BB026-FA50-EF6C-8939-BA2ADD7463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" t="54854" r="-143" b="35028"/>
        <a:stretch/>
      </xdr:blipFill>
      <xdr:spPr>
        <a:xfrm>
          <a:off x="0" y="9525"/>
          <a:ext cx="13682869" cy="1762953"/>
        </a:xfrm>
        <a:prstGeom prst="rect">
          <a:avLst/>
        </a:prstGeom>
      </xdr:spPr>
    </xdr:pic>
    <xdr:clientData/>
  </xdr:twoCellAnchor>
  <xdr:twoCellAnchor>
    <xdr:from>
      <xdr:col>0</xdr:col>
      <xdr:colOff>128495</xdr:colOff>
      <xdr:row>0</xdr:row>
      <xdr:rowOff>371289</xdr:rowOff>
    </xdr:from>
    <xdr:to>
      <xdr:col>5</xdr:col>
      <xdr:colOff>876750</xdr:colOff>
      <xdr:row>0</xdr:row>
      <xdr:rowOff>1190524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AF980FE8-DD69-4505-A43F-6722C1F79250}"/>
            </a:ext>
          </a:extLst>
        </xdr:cNvPr>
        <xdr:cNvSpPr txBox="1"/>
      </xdr:nvSpPr>
      <xdr:spPr>
        <a:xfrm>
          <a:off x="128495" y="371289"/>
          <a:ext cx="5971130" cy="8192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CA" sz="4000">
              <a:solidFill>
                <a:schemeClr val="accent3">
                  <a:lumMod val="20000"/>
                  <a:lumOff val="80000"/>
                </a:schemeClr>
              </a:solidFill>
              <a:effectLst>
                <a:outerShdw blurRad="50800" dist="76200" algn="l" rotWithShape="0">
                  <a:schemeClr val="tx1">
                    <a:alpha val="60000"/>
                  </a:schemeClr>
                </a:outerShdw>
              </a:effectLst>
              <a:latin typeface="Impact" panose="020B0806030902050204" pitchFamily="34" charset="0"/>
            </a:rPr>
            <a:t>FORMULAIRE 2026-2027</a:t>
          </a:r>
        </a:p>
      </xdr:txBody>
    </xdr:sp>
    <xdr:clientData/>
  </xdr:twoCellAnchor>
  <xdr:twoCellAnchor>
    <xdr:from>
      <xdr:col>0</xdr:col>
      <xdr:colOff>260350</xdr:colOff>
      <xdr:row>0</xdr:row>
      <xdr:rowOff>1085850</xdr:rowOff>
    </xdr:from>
    <xdr:to>
      <xdr:col>7</xdr:col>
      <xdr:colOff>232635</xdr:colOff>
      <xdr:row>0</xdr:row>
      <xdr:rowOff>1085850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10899A08-FA16-4DF4-B89A-89D0393A410A}"/>
            </a:ext>
          </a:extLst>
        </xdr:cNvPr>
        <xdr:cNvCxnSpPr/>
      </xdr:nvCxnSpPr>
      <xdr:spPr>
        <a:xfrm>
          <a:off x="260350" y="1085850"/>
          <a:ext cx="7417660" cy="0"/>
        </a:xfrm>
        <a:prstGeom prst="line">
          <a:avLst/>
        </a:prstGeom>
        <a:ln w="2857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177800</xdr:colOff>
      <xdr:row>0</xdr:row>
      <xdr:rowOff>1111250</xdr:rowOff>
    </xdr:from>
    <xdr:to>
      <xdr:col>13</xdr:col>
      <xdr:colOff>190500</xdr:colOff>
      <xdr:row>0</xdr:row>
      <xdr:rowOff>1428750</xdr:rowOff>
    </xdr:to>
    <xdr:sp macro="" textlink="">
      <xdr:nvSpPr>
        <xdr:cNvPr id="7" name="ZoneTexte 7">
          <a:extLst>
            <a:ext uri="{FF2B5EF4-FFF2-40B4-BE49-F238E27FC236}">
              <a16:creationId xmlns:a16="http://schemas.microsoft.com/office/drawing/2014/main" id="{5514DA7B-438C-40B5-8627-25AFF17CCED6}"/>
            </a:ext>
          </a:extLst>
        </xdr:cNvPr>
        <xdr:cNvSpPr txBox="1"/>
      </xdr:nvSpPr>
      <xdr:spPr>
        <a:xfrm>
          <a:off x="177800" y="1111250"/>
          <a:ext cx="12966700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CA" sz="1800" b="1">
              <a:solidFill>
                <a:schemeClr val="bg1"/>
              </a:solidFill>
              <a:effectLst>
                <a:outerShdw blurRad="50800" dist="50800" algn="l" rotWithShape="0">
                  <a:prstClr val="black">
                    <a:alpha val="74000"/>
                  </a:prstClr>
                </a:outerShdw>
              </a:effectLst>
              <a:latin typeface="Arial Narrow" panose="020B0606020202030204" pitchFamily="34" charset="0"/>
            </a:rPr>
            <a:t>Programme</a:t>
          </a:r>
          <a:r>
            <a:rPr lang="fr-CA" sz="1800" b="1" baseline="0">
              <a:solidFill>
                <a:schemeClr val="bg1"/>
              </a:solidFill>
              <a:effectLst>
                <a:outerShdw blurRad="50800" dist="50800" algn="l" rotWithShape="0">
                  <a:prstClr val="black">
                    <a:alpha val="74000"/>
                  </a:prstClr>
                </a:outerShdw>
              </a:effectLst>
              <a:latin typeface="Arial Narrow" panose="020B0606020202030204" pitchFamily="34" charset="0"/>
            </a:rPr>
            <a:t> de recyclage vers</a:t>
          </a:r>
          <a:r>
            <a:rPr lang="fr-CA" sz="1800" b="1">
              <a:solidFill>
                <a:schemeClr val="bg1"/>
              </a:solidFill>
              <a:effectLst>
                <a:outerShdw blurRad="50800" dist="50800" algn="l" rotWithShape="0">
                  <a:prstClr val="black">
                    <a:alpha val="74000"/>
                  </a:prstClr>
                </a:outerShdw>
              </a:effectLst>
              <a:latin typeface="Arial Narrow" panose="020B0606020202030204" pitchFamily="34" charset="0"/>
            </a:rPr>
            <a:t> un poste réservé ou différé et réservé dans le même collège ou vers un poste réservé dans un autre collège</a:t>
          </a:r>
        </a:p>
      </xdr:txBody>
    </xdr:sp>
    <xdr:clientData/>
  </xdr:twoCellAnchor>
  <xdr:twoCellAnchor editAs="absolute">
    <xdr:from>
      <xdr:col>10</xdr:col>
      <xdr:colOff>1899</xdr:colOff>
      <xdr:row>0</xdr:row>
      <xdr:rowOff>0</xdr:rowOff>
    </xdr:from>
    <xdr:to>
      <xdr:col>13</xdr:col>
      <xdr:colOff>303610</xdr:colOff>
      <xdr:row>0</xdr:row>
      <xdr:rowOff>630357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F42F64F2-238E-B6E2-8145-09E78208C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14983" y="0"/>
          <a:ext cx="2856757" cy="6303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7</xdr:row>
      <xdr:rowOff>34927</xdr:rowOff>
    </xdr:from>
    <xdr:to>
      <xdr:col>6</xdr:col>
      <xdr:colOff>711200</xdr:colOff>
      <xdr:row>16</xdr:row>
      <xdr:rowOff>45776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E5D6FD-3B84-74D5-9C3A-2D5AA0C92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2187577"/>
          <a:ext cx="1273175" cy="1687249"/>
        </a:xfrm>
        <a:prstGeom prst="rect">
          <a:avLst/>
        </a:prstGeom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duqc.sharepoint.com/personal/severine_pugens_mes_gouv_qc_ca/Documents/Bureau/2021-2022/Formulaire%20et%20guide%202021-2022/VA%20Formulaires/__Formulaire_2020-2021_ProtegeAvec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"/>
      <sheetName val="FORMULAIRE"/>
      <sheetName val="Données"/>
      <sheetName val="Feuil3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E9BC61-15CB-4C17-84E2-F5A699A1609E}" name="Tableau1" displayName="Tableau1" ref="E1:E5" totalsRowShown="0" headerRowDxfId="12">
  <autoFilter ref="E1:E5" xr:uid="{10E9BC61-15CB-4C17-84E2-F5A699A1609E}"/>
  <tableColumns count="1">
    <tableColumn id="1" xr3:uid="{59048833-F922-4EFD-B204-6CDCAF8D2E03}" name="Raison de la mise en disponibilité :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A244B0-3C11-4733-9980-0BFDC40DB61A}" name="Tableau2" displayName="Tableau2" ref="A1:A5" totalsRowShown="0" headerRowDxfId="11" dataDxfId="10">
  <autoFilter ref="A1:A5" xr:uid="{0CA244B0-3C11-4733-9980-0BFDC40DB61A}"/>
  <tableColumns count="1">
    <tableColumn id="1" xr3:uid="{24E58841-0E53-43A4-94F9-34872E63E693}" name="Type de recyclage" dataDxfId="9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091D118-7A01-4D13-B8B7-C81B65D5CA65}" name="Tableau14" displayName="Tableau14" ref="G1:G3" totalsRowShown="0" headerRowDxfId="8" dataDxfId="7">
  <autoFilter ref="G1:G3" xr:uid="{9091D118-7A01-4D13-B8B7-C81B65D5CA65}"/>
  <tableColumns count="1">
    <tableColumn id="1" xr3:uid="{F551FA65-AF8F-4B89-AE4B-BE17665A00AA}" name="Raison de la mise en disponibilité :" dataDxfId="6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4A76EF3-8BEA-4C13-A176-5C66378EF87B}" name="Tableau4" displayName="Tableau4" ref="C1:C3" totalsRowShown="0" headerRowDxfId="5" dataDxfId="4">
  <autoFilter ref="C1:C3" xr:uid="{74A76EF3-8BEA-4C13-A176-5C66378EF87B}"/>
  <tableColumns count="1">
    <tableColumn id="1" xr3:uid="{D0B52E3E-C7A5-4C0B-A1F4-042F7ED7D15A}" name="Statut" dataDxfId="3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0155233-A63E-4241-8172-3B7304A62E30}" name="Tableau5" displayName="Tableau5" ref="C7:C9" totalsRowShown="0" headerRowDxfId="2" dataDxfId="1">
  <autoFilter ref="C7:C9" xr:uid="{B0155233-A63E-4241-8172-3B7304A62E30}"/>
  <tableColumns count="1">
    <tableColumn id="1" xr3:uid="{1FFF4264-1065-40FD-9738-2FB96D4B7912}" name="Oui ou non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O87"/>
  <sheetViews>
    <sheetView tabSelected="1" showRuler="0" view="pageLayout" zoomScale="70" zoomScaleNormal="85" zoomScaleSheetLayoutView="40" zoomScalePageLayoutView="70" workbookViewId="0">
      <selection activeCell="A38" sqref="A38"/>
    </sheetView>
  </sheetViews>
  <sheetFormatPr baseColWidth="10" defaultColWidth="11.53515625" defaultRowHeight="14"/>
  <cols>
    <col min="1" max="1" width="16.84375" style="34" customWidth="1"/>
    <col min="2" max="2" width="12.07421875" style="34" customWidth="1"/>
    <col min="3" max="3" width="12.84375" style="34" customWidth="1"/>
    <col min="4" max="4" width="9.4609375" style="34" customWidth="1"/>
    <col min="5" max="5" width="9.84375" style="34" customWidth="1"/>
    <col min="6" max="6" width="20.84375" style="34" customWidth="1"/>
    <col min="7" max="7" width="9.23046875" style="34" customWidth="1"/>
    <col min="8" max="8" width="9.84375" style="34" customWidth="1"/>
    <col min="9" max="9" width="16.4609375" style="34" customWidth="1"/>
    <col min="10" max="10" width="9.84375" style="34" customWidth="1"/>
    <col min="11" max="11" width="19.3046875" style="34" customWidth="1"/>
    <col min="12" max="12" width="1.23046875" style="34" customWidth="1"/>
    <col min="13" max="13" width="9.23046875" style="33" customWidth="1"/>
    <col min="14" max="14" width="3.765625" style="34" customWidth="1"/>
    <col min="15" max="16384" width="11.53515625" style="34"/>
  </cols>
  <sheetData>
    <row r="1" spans="1:14" ht="118" customHeight="1" thickTop="1" thickBot="1">
      <c r="A1" s="153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5"/>
      <c r="M1" s="49"/>
      <c r="N1" s="50"/>
    </row>
    <row r="2" spans="1:14" ht="22" customHeight="1" thickTop="1">
      <c r="A2" s="168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70"/>
    </row>
    <row r="3" spans="1:14" ht="19" customHeight="1">
      <c r="A3" s="145" t="s">
        <v>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7"/>
    </row>
    <row r="4" spans="1:14" ht="12.65" customHeight="1">
      <c r="A4" s="51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N4" s="52"/>
    </row>
    <row r="5" spans="1:14" ht="16.5" customHeight="1">
      <c r="A5" s="200" t="s">
        <v>1</v>
      </c>
      <c r="B5" s="201"/>
      <c r="C5" s="201"/>
      <c r="D5" s="201"/>
      <c r="E5" s="201"/>
      <c r="F5" s="201"/>
      <c r="G5" s="79"/>
      <c r="H5" s="79"/>
      <c r="I5" s="79"/>
      <c r="J5" s="79"/>
      <c r="K5" s="79"/>
      <c r="L5" s="79"/>
      <c r="N5" s="52"/>
    </row>
    <row r="6" spans="1:14" ht="15" customHeight="1">
      <c r="A6" s="179" t="s">
        <v>2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N6" s="52"/>
    </row>
    <row r="7" spans="1:14" ht="19" customHeight="1">
      <c r="A7" s="69" t="s">
        <v>3</v>
      </c>
      <c r="B7" s="182" t="s">
        <v>58</v>
      </c>
      <c r="C7" s="182"/>
      <c r="D7" s="164" t="s">
        <v>5</v>
      </c>
      <c r="E7" s="164"/>
      <c r="F7" s="120" t="str">
        <f>VLOOKUP(B7,TabColl_AffSynd,2,FALSE)</f>
        <v xml:space="preserve"> </v>
      </c>
      <c r="G7" s="80"/>
      <c r="H7" s="119" t="s">
        <v>6</v>
      </c>
      <c r="I7" s="163" t="s">
        <v>379</v>
      </c>
      <c r="J7" s="163"/>
      <c r="K7" s="163"/>
      <c r="L7" s="80"/>
      <c r="M7" s="81"/>
      <c r="N7" s="52"/>
    </row>
    <row r="8" spans="1:14" ht="10.5" customHeight="1">
      <c r="A8" s="71"/>
      <c r="B8" s="80"/>
      <c r="C8" s="80"/>
      <c r="D8" s="80"/>
      <c r="E8" s="80"/>
      <c r="F8" s="80"/>
      <c r="G8" s="80"/>
      <c r="H8" s="80"/>
      <c r="I8" s="165"/>
      <c r="J8" s="165"/>
      <c r="K8" s="165"/>
      <c r="L8" s="80"/>
      <c r="M8" s="81"/>
      <c r="N8" s="52"/>
    </row>
    <row r="9" spans="1:14" ht="13.5" customHeight="1">
      <c r="A9" s="69" t="s">
        <v>8</v>
      </c>
      <c r="B9" s="166"/>
      <c r="C9" s="166"/>
      <c r="D9" s="166"/>
      <c r="E9" s="119" t="s">
        <v>9</v>
      </c>
      <c r="F9" s="166"/>
      <c r="G9" s="166"/>
      <c r="H9" s="166"/>
      <c r="I9" s="119" t="s">
        <v>10</v>
      </c>
      <c r="J9" s="166"/>
      <c r="K9" s="166"/>
      <c r="L9" s="80"/>
      <c r="M9" s="81"/>
      <c r="N9" s="52"/>
    </row>
    <row r="10" spans="1:14" ht="9" customHeight="1">
      <c r="A10" s="71"/>
      <c r="B10" s="80"/>
      <c r="C10" s="80"/>
      <c r="D10" s="80"/>
      <c r="E10" s="80"/>
      <c r="F10" s="80"/>
      <c r="G10" s="80"/>
      <c r="H10" s="80"/>
      <c r="I10" s="80"/>
      <c r="J10" s="121" t="str">
        <f>IF(AND(J9="Non permanent",I7="Programme révisé ou réorientation de carrière"),"VOUS N'ÊTES PAS ADMISSIBLE À UNE DEMANDE DE RECYCLAGES POUR LE PROGRAMME TECHNIQUE","  ")</f>
        <v xml:space="preserve">  </v>
      </c>
      <c r="K10" s="80"/>
      <c r="L10" s="80"/>
      <c r="M10" s="81"/>
      <c r="N10" s="52"/>
    </row>
    <row r="11" spans="1:14" ht="18" customHeight="1">
      <c r="A11" s="69" t="s">
        <v>12</v>
      </c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80"/>
      <c r="M11" s="81"/>
      <c r="N11" s="52"/>
    </row>
    <row r="12" spans="1:14" ht="8.25" customHeight="1">
      <c r="A12" s="71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1"/>
      <c r="N12" s="52"/>
    </row>
    <row r="13" spans="1:14" ht="16.5" customHeight="1">
      <c r="A13" s="69" t="s">
        <v>13</v>
      </c>
      <c r="B13" s="122" t="s">
        <v>14</v>
      </c>
      <c r="C13" s="167"/>
      <c r="D13" s="167"/>
      <c r="E13" s="122" t="s">
        <v>15</v>
      </c>
      <c r="F13" s="167"/>
      <c r="G13" s="167"/>
      <c r="H13" s="119" t="s">
        <v>16</v>
      </c>
      <c r="I13" s="151"/>
      <c r="J13" s="151"/>
      <c r="K13" s="151"/>
      <c r="L13" s="80"/>
      <c r="M13" s="81"/>
      <c r="N13" s="52"/>
    </row>
    <row r="14" spans="1:14">
      <c r="A14" s="71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1"/>
      <c r="N14" s="52"/>
    </row>
    <row r="15" spans="1:14" ht="27" customHeight="1">
      <c r="A15" s="203" t="s">
        <v>405</v>
      </c>
      <c r="B15" s="204"/>
      <c r="C15" s="123"/>
      <c r="D15" s="161" t="s">
        <v>401</v>
      </c>
      <c r="E15" s="161"/>
      <c r="F15" s="161"/>
      <c r="G15" s="161"/>
      <c r="H15" s="123"/>
      <c r="I15" s="161" t="s">
        <v>402</v>
      </c>
      <c r="J15" s="161"/>
      <c r="K15" s="236"/>
      <c r="L15" s="236"/>
      <c r="M15" s="236"/>
      <c r="N15" s="52"/>
    </row>
    <row r="16" spans="1:14" ht="19" customHeight="1">
      <c r="A16" s="107"/>
      <c r="B16" s="108"/>
      <c r="C16" s="80"/>
      <c r="D16" s="80"/>
      <c r="E16" s="108"/>
      <c r="F16" s="108"/>
      <c r="G16" s="124"/>
      <c r="H16" s="80"/>
      <c r="I16" s="125"/>
      <c r="J16" s="125"/>
      <c r="K16" s="126"/>
      <c r="L16" s="80"/>
      <c r="M16" s="81"/>
      <c r="N16" s="52"/>
    </row>
    <row r="17" spans="1:14" ht="20.5" customHeight="1">
      <c r="A17" s="69" t="s">
        <v>17</v>
      </c>
      <c r="B17" s="80"/>
      <c r="C17" s="159" t="s">
        <v>47</v>
      </c>
      <c r="D17" s="159"/>
      <c r="E17" s="159"/>
      <c r="F17" s="158" t="s">
        <v>19</v>
      </c>
      <c r="G17" s="158"/>
      <c r="H17" s="158"/>
      <c r="I17" s="159" t="s">
        <v>47</v>
      </c>
      <c r="J17" s="159"/>
      <c r="K17" s="159"/>
      <c r="L17" s="80"/>
      <c r="M17" s="81"/>
      <c r="N17" s="52"/>
    </row>
    <row r="18" spans="1:14" ht="18" customHeight="1">
      <c r="A18" s="54"/>
      <c r="N18" s="52"/>
    </row>
    <row r="19" spans="1:14" ht="16.5" customHeight="1">
      <c r="A19" s="200" t="s">
        <v>21</v>
      </c>
      <c r="B19" s="201"/>
      <c r="C19" s="201"/>
      <c r="D19" s="201"/>
      <c r="E19" s="201"/>
      <c r="F19" s="201"/>
      <c r="G19" s="127"/>
      <c r="H19" s="127"/>
      <c r="I19" s="127"/>
      <c r="J19" s="127"/>
      <c r="K19" s="127"/>
      <c r="L19" s="127"/>
      <c r="N19" s="52"/>
    </row>
    <row r="20" spans="1:14" ht="9.65" customHeight="1">
      <c r="A20" s="53"/>
      <c r="N20" s="52"/>
    </row>
    <row r="21" spans="1:14" ht="20.149999999999999" customHeight="1">
      <c r="A21" s="160" t="s">
        <v>403</v>
      </c>
      <c r="B21" s="161"/>
      <c r="C21" s="161"/>
      <c r="D21" s="161"/>
      <c r="E21" s="161"/>
      <c r="F21" s="162"/>
      <c r="G21" s="162"/>
      <c r="H21" s="80"/>
      <c r="I21" s="80"/>
      <c r="J21" s="80"/>
      <c r="K21" s="80"/>
      <c r="L21" s="80"/>
      <c r="N21" s="52"/>
    </row>
    <row r="22" spans="1:14" ht="14.15" customHeight="1">
      <c r="A22" s="72"/>
      <c r="B22" s="128"/>
      <c r="C22" s="128"/>
      <c r="D22" s="80"/>
      <c r="E22" s="80"/>
      <c r="F22" s="80"/>
      <c r="G22" s="80"/>
      <c r="H22" s="80"/>
      <c r="I22" s="80"/>
      <c r="J22" s="80"/>
      <c r="K22" s="80"/>
      <c r="L22" s="80"/>
      <c r="N22" s="52"/>
    </row>
    <row r="23" spans="1:14" ht="16.5" customHeight="1">
      <c r="A23" s="101" t="s">
        <v>22</v>
      </c>
      <c r="B23" s="129"/>
      <c r="C23" s="80"/>
      <c r="D23" s="124"/>
      <c r="E23" s="80"/>
      <c r="F23" s="119" t="s">
        <v>23</v>
      </c>
      <c r="G23" s="80"/>
      <c r="H23" s="80"/>
      <c r="I23" s="124"/>
      <c r="J23" s="80"/>
      <c r="K23" s="80"/>
      <c r="L23" s="80"/>
      <c r="N23" s="52"/>
    </row>
    <row r="24" spans="1:14" ht="12.65" customHeight="1">
      <c r="A24" s="70" t="s">
        <v>24</v>
      </c>
      <c r="B24" s="181"/>
      <c r="C24" s="181"/>
      <c r="D24" s="181"/>
      <c r="E24" s="181"/>
      <c r="F24" s="130" t="s">
        <v>414</v>
      </c>
      <c r="G24" s="181"/>
      <c r="H24" s="181"/>
      <c r="I24" s="181"/>
      <c r="J24" s="181"/>
      <c r="K24" s="80"/>
      <c r="L24" s="80"/>
      <c r="N24" s="52"/>
    </row>
    <row r="25" spans="1:14" ht="18" customHeight="1">
      <c r="A25" s="70" t="s">
        <v>25</v>
      </c>
      <c r="B25" s="118"/>
      <c r="C25" s="73"/>
      <c r="D25" s="80"/>
      <c r="E25" s="80"/>
      <c r="F25" s="131" t="s">
        <v>25</v>
      </c>
      <c r="G25" s="118"/>
      <c r="H25" s="80"/>
      <c r="I25" s="80"/>
      <c r="J25" s="80"/>
      <c r="K25" s="80"/>
      <c r="L25" s="80"/>
      <c r="N25" s="52"/>
    </row>
    <row r="26" spans="1:14" ht="13.5" customHeight="1">
      <c r="A26" s="71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N26" s="52"/>
    </row>
    <row r="27" spans="1:14" ht="16" customHeight="1">
      <c r="A27" s="156" t="s">
        <v>26</v>
      </c>
      <c r="B27" s="157"/>
      <c r="C27" s="157"/>
      <c r="D27" s="157"/>
      <c r="E27" s="157"/>
      <c r="F27" s="132"/>
      <c r="G27" s="132"/>
      <c r="H27" s="132"/>
      <c r="I27" s="132"/>
      <c r="J27" s="132"/>
      <c r="K27" s="132"/>
      <c r="L27" s="80"/>
      <c r="N27" s="52"/>
    </row>
    <row r="28" spans="1:14" ht="23.15" customHeight="1">
      <c r="A28" s="185" t="s">
        <v>27</v>
      </c>
      <c r="B28" s="186"/>
      <c r="C28" s="210"/>
      <c r="D28" s="210"/>
      <c r="E28" s="210"/>
      <c r="F28" s="210"/>
      <c r="G28" s="164" t="s">
        <v>28</v>
      </c>
      <c r="H28" s="164"/>
      <c r="I28" s="164"/>
      <c r="J28" s="225"/>
      <c r="K28" s="225"/>
      <c r="L28" s="80"/>
      <c r="N28" s="52"/>
    </row>
    <row r="29" spans="1:14" ht="32.5" customHeight="1">
      <c r="A29" s="160" t="s">
        <v>29</v>
      </c>
      <c r="B29" s="161"/>
      <c r="C29" s="161"/>
      <c r="D29" s="161"/>
      <c r="E29" s="225"/>
      <c r="F29" s="225"/>
      <c r="G29" s="225"/>
      <c r="H29" s="227" t="s">
        <v>406</v>
      </c>
      <c r="I29" s="227"/>
      <c r="J29" s="226"/>
      <c r="K29" s="226"/>
      <c r="L29" s="80"/>
      <c r="N29" s="52"/>
    </row>
    <row r="30" spans="1:14" ht="18" customHeight="1">
      <c r="A30" s="224" t="s">
        <v>407</v>
      </c>
      <c r="B30" s="213"/>
      <c r="C30" s="143"/>
      <c r="D30" s="133"/>
      <c r="E30" s="164" t="s">
        <v>408</v>
      </c>
      <c r="F30" s="164"/>
      <c r="G30" s="143"/>
      <c r="H30" s="213" t="s">
        <v>409</v>
      </c>
      <c r="I30" s="213"/>
      <c r="J30" s="144">
        <f>C30+G30</f>
        <v>0</v>
      </c>
      <c r="K30" s="125"/>
      <c r="L30" s="125"/>
      <c r="N30" s="52"/>
    </row>
    <row r="31" spans="1:14" ht="17.5" customHeight="1">
      <c r="A31" s="183" t="s">
        <v>30</v>
      </c>
      <c r="B31" s="184"/>
      <c r="C31" s="134"/>
      <c r="D31" s="164"/>
      <c r="E31" s="164"/>
      <c r="F31" s="209" t="s">
        <v>410</v>
      </c>
      <c r="G31" s="211"/>
      <c r="H31" s="80"/>
      <c r="I31" s="80"/>
      <c r="J31" s="214">
        <f>J30*0.1/3</f>
        <v>0</v>
      </c>
      <c r="K31" s="215"/>
      <c r="L31" s="80"/>
      <c r="N31" s="52"/>
    </row>
    <row r="32" spans="1:14" ht="13.5" customHeight="1">
      <c r="A32" s="207" t="s">
        <v>31</v>
      </c>
      <c r="B32" s="208"/>
      <c r="C32" s="208"/>
      <c r="D32" s="164"/>
      <c r="E32" s="164"/>
      <c r="F32" s="209"/>
      <c r="G32" s="212"/>
      <c r="H32" s="80"/>
      <c r="I32" s="119" t="s">
        <v>32</v>
      </c>
      <c r="J32" s="216"/>
      <c r="K32" s="217"/>
      <c r="L32" s="80"/>
      <c r="N32" s="52"/>
    </row>
    <row r="33" spans="1:15" ht="13.5" customHeight="1">
      <c r="A33" s="74"/>
      <c r="B33" s="135"/>
      <c r="C33" s="135"/>
      <c r="D33" s="129"/>
      <c r="E33" s="129"/>
      <c r="F33" s="136"/>
      <c r="G33" s="80"/>
      <c r="H33" s="80"/>
      <c r="I33" s="129"/>
      <c r="J33" s="137"/>
      <c r="K33" s="80"/>
      <c r="L33" s="80"/>
      <c r="N33" s="52"/>
    </row>
    <row r="34" spans="1:15" ht="16.5" customHeight="1">
      <c r="A34" s="200" t="s">
        <v>33</v>
      </c>
      <c r="B34" s="201"/>
      <c r="C34" s="201"/>
      <c r="D34" s="201"/>
      <c r="E34" s="201"/>
      <c r="F34" s="201"/>
      <c r="G34" s="79"/>
      <c r="H34" s="79"/>
      <c r="I34" s="79"/>
      <c r="J34" s="79"/>
      <c r="K34" s="79"/>
      <c r="L34" s="79"/>
      <c r="N34" s="52"/>
    </row>
    <row r="35" spans="1:15" ht="3.65" customHeight="1">
      <c r="A35" s="103"/>
      <c r="B35" s="138"/>
      <c r="C35" s="138"/>
      <c r="D35" s="138"/>
      <c r="E35" s="138"/>
      <c r="F35" s="138"/>
      <c r="G35" s="79"/>
      <c r="H35" s="79"/>
      <c r="I35" s="79"/>
      <c r="J35" s="79"/>
      <c r="K35" s="79"/>
      <c r="L35" s="79"/>
      <c r="N35" s="52"/>
    </row>
    <row r="36" spans="1:15" ht="30" customHeight="1">
      <c r="A36" s="237" t="s">
        <v>404</v>
      </c>
      <c r="B36" s="238"/>
      <c r="C36" s="238"/>
      <c r="D36" s="238"/>
      <c r="E36" s="238"/>
      <c r="F36" s="238"/>
      <c r="G36" s="79"/>
      <c r="H36" s="79"/>
      <c r="I36" s="79"/>
      <c r="J36" s="79"/>
      <c r="K36" s="79"/>
      <c r="L36" s="79"/>
      <c r="N36" s="52"/>
    </row>
    <row r="37" spans="1:15" ht="10.5" customHeight="1">
      <c r="A37" s="55"/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40"/>
      <c r="N37" s="52"/>
    </row>
    <row r="38" spans="1:15" ht="31.5" customHeight="1">
      <c r="A38" s="141"/>
      <c r="B38" s="205" t="s">
        <v>411</v>
      </c>
      <c r="C38" s="205"/>
      <c r="D38" s="205"/>
      <c r="E38" s="205"/>
      <c r="F38" s="205"/>
      <c r="G38" s="205"/>
      <c r="H38" s="205"/>
      <c r="I38" s="205"/>
      <c r="J38" s="205"/>
      <c r="K38" s="206"/>
      <c r="L38" s="139"/>
      <c r="N38" s="52"/>
    </row>
    <row r="39" spans="1:15" ht="9" hidden="1" customHeight="1">
      <c r="A39" s="53"/>
      <c r="N39" s="52"/>
    </row>
    <row r="40" spans="1:15" ht="14.5" customHeight="1">
      <c r="A40" s="53"/>
      <c r="N40" s="52"/>
    </row>
    <row r="41" spans="1:15" ht="21" customHeight="1">
      <c r="A41" s="142"/>
      <c r="B41" s="205" t="s">
        <v>419</v>
      </c>
      <c r="C41" s="205"/>
      <c r="D41" s="205"/>
      <c r="E41" s="205"/>
      <c r="F41" s="205"/>
      <c r="G41" s="205"/>
      <c r="H41" s="205"/>
      <c r="I41" s="205"/>
      <c r="J41" s="205"/>
      <c r="K41" s="206"/>
      <c r="N41" s="52"/>
    </row>
    <row r="42" spans="1:15" ht="14.25" customHeight="1" thickBot="1">
      <c r="A42" s="100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60"/>
      <c r="N42" s="61"/>
    </row>
    <row r="43" spans="1:15" ht="19" customHeight="1" thickTop="1">
      <c r="A43" s="148" t="s">
        <v>415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50"/>
    </row>
    <row r="44" spans="1:15" ht="14.5" customHeight="1">
      <c r="A44" s="172" t="s">
        <v>34</v>
      </c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67"/>
    </row>
    <row r="45" spans="1:15" ht="6" customHeight="1">
      <c r="A45" s="6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N45" s="52"/>
    </row>
    <row r="46" spans="1:15" ht="19" customHeight="1">
      <c r="A46" s="200" t="s">
        <v>35</v>
      </c>
      <c r="B46" s="201"/>
      <c r="C46" s="201"/>
      <c r="D46" s="201"/>
      <c r="E46" s="201"/>
      <c r="F46" s="201"/>
      <c r="G46" s="79"/>
      <c r="H46" s="79"/>
      <c r="I46" s="79"/>
      <c r="J46" s="79"/>
      <c r="K46" s="79"/>
      <c r="L46" s="79"/>
      <c r="N46" s="52"/>
    </row>
    <row r="47" spans="1:15" ht="19" customHeight="1">
      <c r="A47" s="239" t="s">
        <v>36</v>
      </c>
      <c r="B47" s="240"/>
      <c r="C47" s="62"/>
      <c r="D47" s="80"/>
      <c r="E47" s="164" t="s">
        <v>37</v>
      </c>
      <c r="F47" s="164"/>
      <c r="G47" s="164"/>
      <c r="H47" s="198"/>
      <c r="I47" s="198"/>
      <c r="J47" s="198"/>
      <c r="K47" s="198"/>
      <c r="L47" s="82"/>
      <c r="N47" s="52"/>
      <c r="O47" s="34" t="s">
        <v>2</v>
      </c>
    </row>
    <row r="48" spans="1:15" ht="15.65" customHeight="1">
      <c r="A48" s="241" t="s">
        <v>38</v>
      </c>
      <c r="B48" s="242"/>
      <c r="C48" s="83"/>
      <c r="D48" s="80"/>
      <c r="E48" s="80"/>
      <c r="F48" s="80"/>
      <c r="G48" s="80"/>
      <c r="H48" s="80"/>
      <c r="I48" s="80"/>
      <c r="J48" s="80"/>
      <c r="K48" s="83"/>
      <c r="L48" s="82"/>
      <c r="N48" s="52"/>
    </row>
    <row r="49" spans="1:15" ht="14.5" customHeight="1">
      <c r="A49" s="75"/>
      <c r="B49" s="83"/>
      <c r="C49" s="83"/>
      <c r="D49" s="80"/>
      <c r="E49" s="80"/>
      <c r="F49" s="80"/>
      <c r="G49" s="174"/>
      <c r="H49" s="174"/>
      <c r="I49" s="174"/>
      <c r="J49" s="174"/>
      <c r="K49" s="174"/>
      <c r="L49" s="82"/>
      <c r="N49" s="52"/>
    </row>
    <row r="50" spans="1:15" ht="20.5" customHeight="1">
      <c r="A50" s="160" t="s">
        <v>39</v>
      </c>
      <c r="B50" s="161"/>
      <c r="C50" s="161"/>
      <c r="D50" s="161"/>
      <c r="E50" s="161"/>
      <c r="F50" s="161"/>
      <c r="G50" s="175"/>
      <c r="H50" s="175"/>
      <c r="I50" s="175"/>
      <c r="J50" s="175"/>
      <c r="K50" s="175"/>
      <c r="L50" s="82"/>
      <c r="N50" s="52"/>
    </row>
    <row r="51" spans="1:15" ht="16.5" customHeight="1">
      <c r="A51" s="107"/>
      <c r="B51" s="108"/>
      <c r="C51" s="83"/>
      <c r="D51" s="83"/>
      <c r="E51" s="83"/>
      <c r="F51" s="84"/>
      <c r="G51" s="85"/>
      <c r="H51" s="80"/>
      <c r="I51" s="80"/>
      <c r="J51" s="83"/>
      <c r="K51" s="83"/>
      <c r="L51" s="82"/>
      <c r="N51" s="52"/>
    </row>
    <row r="52" spans="1:15" ht="19.5" customHeight="1">
      <c r="A52" s="160" t="s">
        <v>412</v>
      </c>
      <c r="B52" s="161"/>
      <c r="C52" s="161"/>
      <c r="D52" s="161"/>
      <c r="E52" s="161"/>
      <c r="F52" s="105"/>
      <c r="G52" s="80"/>
      <c r="H52" s="80"/>
      <c r="I52" s="80"/>
      <c r="J52" s="83"/>
      <c r="K52" s="83"/>
      <c r="L52" s="82"/>
      <c r="N52" s="52"/>
    </row>
    <row r="53" spans="1:15" ht="14.15" customHeight="1">
      <c r="A53" s="76"/>
      <c r="B53" s="83"/>
      <c r="C53" s="83"/>
      <c r="D53" s="83"/>
      <c r="E53" s="83"/>
      <c r="F53" s="83"/>
      <c r="G53" s="83"/>
      <c r="H53" s="84"/>
      <c r="I53" s="85"/>
      <c r="J53" s="83"/>
      <c r="K53" s="83"/>
      <c r="L53" s="82"/>
      <c r="N53" s="52"/>
    </row>
    <row r="54" spans="1:15" ht="1.4" customHeight="1">
      <c r="A54" s="76"/>
      <c r="B54" s="86"/>
      <c r="C54" s="86"/>
      <c r="D54" s="86"/>
      <c r="E54" s="86"/>
      <c r="F54" s="86"/>
      <c r="G54" s="86"/>
      <c r="H54" s="86"/>
      <c r="I54" s="85"/>
      <c r="J54" s="83"/>
      <c r="K54" s="83"/>
      <c r="L54" s="82"/>
      <c r="N54" s="52"/>
    </row>
    <row r="55" spans="1:15" ht="22" customHeight="1">
      <c r="A55" s="176" t="s">
        <v>41</v>
      </c>
      <c r="B55" s="152"/>
      <c r="C55" s="159" t="s">
        <v>47</v>
      </c>
      <c r="D55" s="159"/>
      <c r="E55" s="159"/>
      <c r="F55" s="159"/>
      <c r="G55" s="177"/>
      <c r="H55" s="177"/>
      <c r="I55" s="177"/>
      <c r="J55" s="177"/>
      <c r="K55" s="87"/>
      <c r="L55" s="82"/>
      <c r="N55" s="52"/>
    </row>
    <row r="56" spans="1:15" ht="22" customHeight="1">
      <c r="A56" s="114"/>
      <c r="B56" s="88"/>
      <c r="C56" s="4"/>
      <c r="D56" s="4"/>
      <c r="E56" s="113"/>
      <c r="F56" s="113"/>
      <c r="G56" s="115"/>
      <c r="H56" s="115"/>
      <c r="I56" s="115"/>
      <c r="J56" s="115"/>
      <c r="K56" s="87"/>
      <c r="L56" s="82"/>
      <c r="N56" s="52"/>
    </row>
    <row r="57" spans="1:15" ht="16" customHeight="1">
      <c r="A57" s="221" t="s">
        <v>43</v>
      </c>
      <c r="B57" s="222"/>
      <c r="C57" s="219" t="s">
        <v>416</v>
      </c>
      <c r="D57" s="219"/>
      <c r="E57" s="219"/>
      <c r="F57" s="219"/>
      <c r="G57" s="219"/>
      <c r="H57" s="219"/>
      <c r="I57" s="219"/>
      <c r="J57" s="219"/>
      <c r="K57" s="218"/>
      <c r="L57" s="218"/>
      <c r="M57" s="218"/>
      <c r="N57" s="52"/>
    </row>
    <row r="58" spans="1:15" ht="10" customHeight="1">
      <c r="A58" s="112"/>
      <c r="B58" s="88"/>
      <c r="C58" s="4"/>
      <c r="D58" s="4"/>
      <c r="E58" s="113"/>
      <c r="F58" s="113"/>
      <c r="G58" s="115"/>
      <c r="H58" s="115"/>
      <c r="I58" s="115"/>
      <c r="J58" s="115"/>
      <c r="K58" s="82"/>
      <c r="L58" s="82"/>
      <c r="N58" s="52"/>
    </row>
    <row r="59" spans="1:15" ht="17.5" customHeight="1">
      <c r="A59" s="200" t="s">
        <v>44</v>
      </c>
      <c r="B59" s="201"/>
      <c r="C59" s="201"/>
      <c r="D59" s="201"/>
      <c r="E59" s="201"/>
      <c r="F59" s="201"/>
      <c r="G59" s="79"/>
      <c r="H59" s="79"/>
      <c r="I59" s="79"/>
      <c r="J59" s="79"/>
      <c r="K59" s="79"/>
      <c r="L59" s="79"/>
      <c r="N59" s="52"/>
    </row>
    <row r="60" spans="1:15" ht="17.5" customHeight="1">
      <c r="A60" s="56"/>
      <c r="B60" s="79"/>
      <c r="C60" s="79"/>
      <c r="D60" s="79"/>
      <c r="E60" s="89"/>
      <c r="F60" s="79"/>
      <c r="G60" s="79"/>
      <c r="H60" s="79"/>
      <c r="I60" s="79"/>
      <c r="J60" s="79"/>
      <c r="K60" s="79"/>
      <c r="L60" s="79"/>
      <c r="N60" s="52"/>
    </row>
    <row r="61" spans="1:15" ht="17.5" customHeight="1">
      <c r="A61" s="189" t="s">
        <v>45</v>
      </c>
      <c r="B61" s="190"/>
      <c r="C61" s="90"/>
      <c r="D61" s="91"/>
      <c r="E61" s="171" t="s">
        <v>37</v>
      </c>
      <c r="F61" s="171"/>
      <c r="G61" s="171"/>
      <c r="H61" s="198"/>
      <c r="I61" s="198"/>
      <c r="J61" s="198"/>
      <c r="K61" s="198"/>
      <c r="L61" s="92"/>
      <c r="M61" s="81"/>
      <c r="N61" s="52"/>
    </row>
    <row r="62" spans="1:15" ht="16.5" customHeight="1">
      <c r="A62" s="104" t="s">
        <v>38</v>
      </c>
      <c r="B62" s="93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81"/>
      <c r="N62" s="52"/>
    </row>
    <row r="63" spans="1:15" ht="24.65" customHeight="1">
      <c r="A63" s="160" t="s">
        <v>40</v>
      </c>
      <c r="B63" s="161"/>
      <c r="C63" s="161"/>
      <c r="D63" s="161"/>
      <c r="E63" s="161"/>
      <c r="F63" s="105"/>
      <c r="G63" s="80"/>
      <c r="H63" s="152" t="s">
        <v>46</v>
      </c>
      <c r="I63" s="152"/>
      <c r="J63" s="159" t="s">
        <v>47</v>
      </c>
      <c r="K63" s="159"/>
      <c r="L63" s="159"/>
      <c r="M63" s="159"/>
      <c r="N63" s="52"/>
      <c r="O63" s="34" t="s">
        <v>2</v>
      </c>
    </row>
    <row r="64" spans="1:15" ht="17.5" customHeight="1">
      <c r="A64" s="77"/>
      <c r="B64" s="91"/>
      <c r="C64" s="92"/>
      <c r="D64" s="92"/>
      <c r="E64" s="91"/>
      <c r="F64" s="94" t="s">
        <v>2</v>
      </c>
      <c r="G64" s="94"/>
      <c r="H64" s="92"/>
      <c r="I64" s="92"/>
      <c r="J64" s="92"/>
      <c r="K64" s="92"/>
      <c r="L64" s="92"/>
      <c r="M64" s="81"/>
      <c r="N64" s="52"/>
    </row>
    <row r="65" spans="1:14" ht="22" customHeight="1">
      <c r="A65" s="189" t="s">
        <v>48</v>
      </c>
      <c r="B65" s="190"/>
      <c r="C65" s="178"/>
      <c r="D65" s="178"/>
      <c r="E65" s="178"/>
      <c r="F65" s="223"/>
      <c r="G65" s="223"/>
      <c r="H65" s="197"/>
      <c r="I65" s="197"/>
      <c r="J65" s="92"/>
      <c r="K65" s="92"/>
      <c r="L65" s="92"/>
      <c r="M65" s="81"/>
      <c r="N65" s="52"/>
    </row>
    <row r="66" spans="1:14" ht="5.5" customHeight="1">
      <c r="A66" s="109"/>
      <c r="B66" s="110"/>
      <c r="C66" s="4"/>
      <c r="D66" s="4"/>
      <c r="E66" s="4"/>
      <c r="F66" s="4"/>
      <c r="G66" s="4"/>
      <c r="H66" s="4"/>
      <c r="I66" s="102"/>
      <c r="J66" s="92"/>
      <c r="K66" s="92"/>
      <c r="L66" s="92"/>
      <c r="M66" s="81"/>
      <c r="N66" s="52"/>
    </row>
    <row r="67" spans="1:14" ht="18" customHeight="1">
      <c r="A67" s="221" t="s">
        <v>43</v>
      </c>
      <c r="B67" s="222"/>
      <c r="C67" s="219" t="s">
        <v>416</v>
      </c>
      <c r="D67" s="219"/>
      <c r="E67" s="219"/>
      <c r="F67" s="219"/>
      <c r="G67" s="219"/>
      <c r="H67" s="219"/>
      <c r="I67" s="219"/>
      <c r="J67" s="219"/>
      <c r="K67" s="220"/>
      <c r="L67" s="220"/>
      <c r="M67" s="220"/>
      <c r="N67" s="52"/>
    </row>
    <row r="68" spans="1:14" ht="17.5" customHeight="1">
      <c r="A68" s="111"/>
      <c r="B68" s="89"/>
      <c r="C68" s="79"/>
      <c r="D68" s="79"/>
      <c r="E68" s="95"/>
      <c r="F68" s="95"/>
      <c r="G68" s="95"/>
      <c r="H68" s="95"/>
      <c r="I68" s="95"/>
      <c r="J68" s="79"/>
      <c r="K68" s="79"/>
      <c r="L68" s="79"/>
      <c r="N68" s="52"/>
    </row>
    <row r="69" spans="1:14" ht="17.5" customHeight="1">
      <c r="A69" s="200" t="s">
        <v>49</v>
      </c>
      <c r="B69" s="201"/>
      <c r="C69" s="201"/>
      <c r="D69" s="201"/>
      <c r="E69" s="201"/>
      <c r="F69" s="201"/>
      <c r="G69" s="79"/>
      <c r="H69" s="79"/>
      <c r="I69" s="79"/>
      <c r="J69" s="79"/>
      <c r="K69" s="79"/>
      <c r="L69" s="79"/>
      <c r="N69" s="52"/>
    </row>
    <row r="70" spans="1:14" ht="17.5" customHeight="1">
      <c r="A70" s="56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N70" s="52"/>
    </row>
    <row r="71" spans="1:14" ht="17.5" customHeight="1">
      <c r="A71" s="189" t="s">
        <v>45</v>
      </c>
      <c r="B71" s="190"/>
      <c r="C71" s="90"/>
      <c r="D71" s="91"/>
      <c r="E71" s="171" t="s">
        <v>37</v>
      </c>
      <c r="F71" s="171"/>
      <c r="G71" s="171"/>
      <c r="H71" s="199"/>
      <c r="I71" s="199"/>
      <c r="J71" s="199"/>
      <c r="K71" s="199"/>
      <c r="L71" s="79"/>
      <c r="N71" s="52"/>
    </row>
    <row r="72" spans="1:14" ht="17.5" customHeight="1">
      <c r="A72" s="106" t="s">
        <v>38</v>
      </c>
      <c r="B72" s="96"/>
      <c r="C72" s="92"/>
      <c r="D72" s="92"/>
      <c r="E72" s="92"/>
      <c r="F72" s="92"/>
      <c r="G72" s="92"/>
      <c r="H72" s="92"/>
      <c r="I72" s="92"/>
      <c r="J72" s="92"/>
      <c r="K72" s="92"/>
      <c r="L72" s="79"/>
      <c r="N72" s="52"/>
    </row>
    <row r="73" spans="1:14" ht="17.5" customHeight="1">
      <c r="A73" s="77"/>
      <c r="B73" s="92"/>
      <c r="C73" s="92"/>
      <c r="D73" s="92"/>
      <c r="E73" s="97"/>
      <c r="F73" s="97"/>
      <c r="G73" s="97"/>
      <c r="H73" s="97"/>
      <c r="I73" s="97"/>
      <c r="J73" s="92"/>
      <c r="K73" s="92"/>
      <c r="L73" s="79"/>
      <c r="N73" s="52"/>
    </row>
    <row r="74" spans="1:14" ht="16.5" customHeight="1">
      <c r="A74" s="200" t="s">
        <v>50</v>
      </c>
      <c r="B74" s="201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2"/>
    </row>
    <row r="75" spans="1:14" ht="16.5" customHeight="1">
      <c r="A75" s="56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N75" s="52"/>
    </row>
    <row r="76" spans="1:14" ht="47.25" customHeight="1" thickBot="1">
      <c r="A76" s="187"/>
      <c r="B76" s="188"/>
      <c r="C76" s="188"/>
      <c r="D76" s="188"/>
      <c r="E76" s="188"/>
      <c r="F76" s="188"/>
      <c r="G76" s="188"/>
      <c r="H76" s="188"/>
      <c r="I76" s="188"/>
      <c r="J76" s="188"/>
      <c r="K76" s="98"/>
      <c r="L76" s="99"/>
      <c r="N76" s="52"/>
    </row>
    <row r="77" spans="1:14" ht="22" customHeight="1" thickTop="1">
      <c r="A77" s="192" t="s">
        <v>51</v>
      </c>
      <c r="B77" s="193"/>
      <c r="C77" s="193"/>
      <c r="D77" s="193"/>
      <c r="E77" s="193"/>
      <c r="F77" s="193"/>
      <c r="G77" s="193"/>
      <c r="H77" s="193"/>
      <c r="I77" s="193"/>
      <c r="J77" s="193"/>
      <c r="K77" s="98"/>
      <c r="L77" s="99"/>
      <c r="N77" s="52"/>
    </row>
    <row r="78" spans="1:14" ht="40.5" customHeight="1" thickBot="1">
      <c r="A78" s="195"/>
      <c r="B78" s="196"/>
      <c r="C78" s="196"/>
      <c r="D78" s="196"/>
      <c r="E78" s="196"/>
      <c r="F78" s="196"/>
      <c r="G78" s="196"/>
      <c r="H78" s="116"/>
      <c r="I78" s="191"/>
      <c r="J78" s="191"/>
      <c r="K78" s="98"/>
      <c r="L78" s="99"/>
      <c r="N78" s="52"/>
    </row>
    <row r="79" spans="1:14" ht="20.149999999999999" customHeight="1" thickTop="1">
      <c r="A79" s="192" t="s">
        <v>413</v>
      </c>
      <c r="B79" s="193"/>
      <c r="C79" s="193"/>
      <c r="D79" s="193"/>
      <c r="E79" s="193"/>
      <c r="F79" s="193"/>
      <c r="G79" s="193"/>
      <c r="H79" s="117"/>
      <c r="I79" s="194" t="s">
        <v>52</v>
      </c>
      <c r="J79" s="194"/>
      <c r="K79" s="99"/>
      <c r="L79" s="99"/>
      <c r="N79" s="52"/>
    </row>
    <row r="80" spans="1:14" ht="31.5" customHeight="1">
      <c r="A80" s="233" t="s">
        <v>417</v>
      </c>
      <c r="B80" s="234"/>
      <c r="C80" s="234"/>
      <c r="D80" s="234"/>
      <c r="E80" s="234"/>
      <c r="F80" s="234"/>
      <c r="G80" s="234"/>
      <c r="H80" s="234"/>
      <c r="I80" s="234"/>
      <c r="J80" s="234"/>
      <c r="K80" s="228" t="s">
        <v>418</v>
      </c>
      <c r="L80" s="229"/>
      <c r="M80" s="229"/>
      <c r="N80" s="230"/>
    </row>
    <row r="81" spans="1:14" ht="13.5" customHeight="1">
      <c r="A81" s="233"/>
      <c r="B81" s="234"/>
      <c r="C81" s="234"/>
      <c r="D81" s="234"/>
      <c r="E81" s="234"/>
      <c r="F81" s="234"/>
      <c r="G81" s="234"/>
      <c r="H81" s="234"/>
      <c r="I81" s="234"/>
      <c r="J81" s="234"/>
      <c r="K81" s="229"/>
      <c r="L81" s="229"/>
      <c r="M81" s="229"/>
      <c r="N81" s="230"/>
    </row>
    <row r="82" spans="1:14" ht="16" customHeight="1" thickBot="1">
      <c r="A82" s="57"/>
      <c r="B82" s="58"/>
      <c r="C82" s="58"/>
      <c r="D82" s="58"/>
      <c r="E82" s="58"/>
      <c r="F82" s="58"/>
      <c r="G82" s="59"/>
      <c r="H82" s="59"/>
      <c r="I82" s="59"/>
      <c r="J82" s="59"/>
      <c r="K82" s="231"/>
      <c r="L82" s="231"/>
      <c r="M82" s="231"/>
      <c r="N82" s="232"/>
    </row>
    <row r="83" spans="1:14" ht="14.5" thickTop="1">
      <c r="A83" s="35"/>
      <c r="B83" s="35"/>
      <c r="C83" s="35"/>
      <c r="D83" s="35"/>
      <c r="E83" s="35"/>
      <c r="F83" s="35"/>
      <c r="K83" s="36"/>
      <c r="L83" s="36"/>
    </row>
    <row r="84" spans="1:14">
      <c r="A84" s="35"/>
      <c r="B84" s="35"/>
      <c r="C84" s="35"/>
      <c r="D84" s="35"/>
      <c r="E84" s="35"/>
      <c r="F84" s="35"/>
      <c r="K84" s="36"/>
      <c r="L84" s="36"/>
    </row>
    <row r="85" spans="1:14">
      <c r="A85" s="35"/>
      <c r="B85" s="35"/>
      <c r="C85" s="35"/>
      <c r="D85" s="35"/>
      <c r="E85" s="35"/>
      <c r="F85" s="35"/>
      <c r="I85" s="36"/>
      <c r="J85" s="36"/>
      <c r="K85" s="36"/>
      <c r="L85" s="36"/>
    </row>
    <row r="86" spans="1:14">
      <c r="A86" s="35"/>
      <c r="B86" s="35"/>
      <c r="C86" s="35"/>
      <c r="D86" s="35"/>
      <c r="E86" s="35"/>
      <c r="F86" s="35"/>
      <c r="I86" s="36"/>
      <c r="J86" s="36"/>
      <c r="K86" s="36"/>
    </row>
    <row r="87" spans="1:14">
      <c r="A87" s="35"/>
    </row>
  </sheetData>
  <sheetProtection algorithmName="SHA-512" hashValue="sP2YcXLpTe3a5biv2fuBXlbMfIpD3Ggg5KvR8K1/YmrMgnBHiULrcUCvwNEQAPMqMP6Rw2g+9lNkCfkddPQlxw==" saltValue="btNrE/uR1GAPikfPQuTtFA==" spinCount="100000" sheet="1" selectLockedCells="1"/>
  <dataConsolidate/>
  <mergeCells count="93">
    <mergeCell ref="K80:N82"/>
    <mergeCell ref="A80:J81"/>
    <mergeCell ref="A5:F5"/>
    <mergeCell ref="A19:F19"/>
    <mergeCell ref="B11:K11"/>
    <mergeCell ref="I15:J15"/>
    <mergeCell ref="K15:M15"/>
    <mergeCell ref="F13:G13"/>
    <mergeCell ref="A69:F69"/>
    <mergeCell ref="A36:F36"/>
    <mergeCell ref="A34:F34"/>
    <mergeCell ref="A46:F46"/>
    <mergeCell ref="A59:F59"/>
    <mergeCell ref="A47:B47"/>
    <mergeCell ref="A48:B48"/>
    <mergeCell ref="A57:B57"/>
    <mergeCell ref="C55:F55"/>
    <mergeCell ref="A30:B30"/>
    <mergeCell ref="E30:F30"/>
    <mergeCell ref="J28:K28"/>
    <mergeCell ref="E29:G29"/>
    <mergeCell ref="A29:D29"/>
    <mergeCell ref="J29:K29"/>
    <mergeCell ref="H29:I29"/>
    <mergeCell ref="D31:E32"/>
    <mergeCell ref="K57:M57"/>
    <mergeCell ref="C67:J67"/>
    <mergeCell ref="K67:M67"/>
    <mergeCell ref="A67:B67"/>
    <mergeCell ref="J63:M63"/>
    <mergeCell ref="C57:J57"/>
    <mergeCell ref="F65:G65"/>
    <mergeCell ref="A15:B15"/>
    <mergeCell ref="E47:G47"/>
    <mergeCell ref="H47:K47"/>
    <mergeCell ref="B38:K38"/>
    <mergeCell ref="A32:C32"/>
    <mergeCell ref="F31:F32"/>
    <mergeCell ref="G24:J24"/>
    <mergeCell ref="D15:G15"/>
    <mergeCell ref="B41:K41"/>
    <mergeCell ref="G28:I28"/>
    <mergeCell ref="I17:K17"/>
    <mergeCell ref="C28:F28"/>
    <mergeCell ref="G31:G32"/>
    <mergeCell ref="H30:I30"/>
    <mergeCell ref="J31:K32"/>
    <mergeCell ref="A76:J76"/>
    <mergeCell ref="A61:B61"/>
    <mergeCell ref="I78:J78"/>
    <mergeCell ref="A79:G79"/>
    <mergeCell ref="A77:J77"/>
    <mergeCell ref="I79:J79"/>
    <mergeCell ref="A78:G78"/>
    <mergeCell ref="H65:I65"/>
    <mergeCell ref="H61:K61"/>
    <mergeCell ref="E61:G61"/>
    <mergeCell ref="A65:B65"/>
    <mergeCell ref="H71:K71"/>
    <mergeCell ref="A71:B71"/>
    <mergeCell ref="A74:N74"/>
    <mergeCell ref="A2:N2"/>
    <mergeCell ref="E71:G71"/>
    <mergeCell ref="A52:E52"/>
    <mergeCell ref="A44:M44"/>
    <mergeCell ref="A50:F50"/>
    <mergeCell ref="G49:K50"/>
    <mergeCell ref="A55:B55"/>
    <mergeCell ref="G55:J55"/>
    <mergeCell ref="C65:E65"/>
    <mergeCell ref="A63:E63"/>
    <mergeCell ref="A6:L6"/>
    <mergeCell ref="F9:H9"/>
    <mergeCell ref="B24:E24"/>
    <mergeCell ref="B7:C7"/>
    <mergeCell ref="A31:B31"/>
    <mergeCell ref="A28:B28"/>
    <mergeCell ref="A3:N3"/>
    <mergeCell ref="A43:N43"/>
    <mergeCell ref="I13:K13"/>
    <mergeCell ref="H63:I63"/>
    <mergeCell ref="A1:L1"/>
    <mergeCell ref="A27:E27"/>
    <mergeCell ref="F17:H17"/>
    <mergeCell ref="C17:E17"/>
    <mergeCell ref="A21:E21"/>
    <mergeCell ref="F21:G21"/>
    <mergeCell ref="I7:K7"/>
    <mergeCell ref="D7:E7"/>
    <mergeCell ref="I8:K8"/>
    <mergeCell ref="J9:K9"/>
    <mergeCell ref="C13:D13"/>
    <mergeCell ref="B9:D9"/>
  </mergeCells>
  <dataValidations xWindow="133" yWindow="640" count="13">
    <dataValidation type="list" allowBlank="1" showInputMessage="1" errorTitle="CHAMP OBLIGATOIRE" error="Ce champ est obligatoire afin de pourvoir traiter votre demande. _x000a__x000a_Ce champ ne peux pas demeurer vide._x000a__x000a_" prompt="Répondre par oui ou par non à la question" sqref="A41" xr:uid="{00000000-0002-0000-0100-000000000000}">
      <formula1>ON</formula1>
    </dataValidation>
    <dataValidation type="list" allowBlank="1" showInputMessage="1" showErrorMessage="1" sqref="C28" xr:uid="{00000000-0002-0000-0100-000004000000}">
      <formula1>DISCIPLINE</formula1>
    </dataValidation>
    <dataValidation type="list" allowBlank="1" showInputMessage="1" showErrorMessage="1" sqref="B7:C7" xr:uid="{00000000-0002-0000-0100-000007000000}">
      <formula1>Collèges</formula1>
    </dataValidation>
    <dataValidation type="decimal" allowBlank="1" showInputMessage="1" showErrorMessage="1" error="Cette cellule ne peut recevoir du texte._x000a_" prompt="Inscrire le nombre d’années d’expérience au dernier jour de l’année d’engagement 2025-2026 " sqref="H15" xr:uid="{00000000-0002-0000-0100-000008000000}">
      <formula1>0</formula1>
      <formula2>50</formula2>
    </dataValidation>
    <dataValidation type="whole" allowBlank="1" showInputMessage="1" showErrorMessage="1" sqref="B25 G25" xr:uid="{00000000-0002-0000-0100-00000A000000}">
      <formula1>1</formula1>
      <formula2>2100</formula2>
    </dataValidation>
    <dataValidation type="whole" allowBlank="1" showInputMessage="1" showErrorMessage="1" error="Vous ne pouvez pas dépasser 8 sessions." prompt="Maximum 8 sessions_x000a_" sqref="F33" xr:uid="{00000000-0002-0000-0100-00000D000000}">
      <formula1>1</formula1>
      <formula2>8</formula2>
    </dataValidation>
    <dataValidation type="list" allowBlank="1" showInputMessage="1" showErrorMessage="1" sqref="J28" xr:uid="{00000000-0002-0000-0100-000010000000}">
      <formula1>Titre</formula1>
    </dataValidation>
    <dataValidation type="decimal" allowBlank="1" showInputMessage="1" showErrorMessage="1" error="Cette cellule ne peut recevoir du texte._x000a_" prompt="Il s’agit de la liste d’ancienneté publiée à l’automne 2025." sqref="C15" xr:uid="{00000000-0002-0000-0100-000015000000}">
      <formula1>0</formula1>
      <formula2>50</formula2>
    </dataValidation>
    <dataValidation allowBlank="1" showInputMessage="1" showErrorMessage="1" prompt="Il s’agit de l’échelon au terme de l’année d’engagement 2025-2026." sqref="K15:M15" xr:uid="{CF907125-A17C-41FA-92D0-9B507ABFB76A}"/>
    <dataValidation type="list" allowBlank="1" showInputMessage="1" showErrorMessage="1" errorTitle="CHAMP OBLIGATOIRE" error="Ce champ est obligatoire afin de pourvoir traiter votre demande. _x000a__x000a_Ce champ ne peux pas demeurer vide._x000a__x000a_" prompt="Répondre par oui ou par non à la question" sqref="A38" xr:uid="{DA47947F-F307-4960-921A-D289F6517CB4}">
      <formula1>ON</formula1>
    </dataValidation>
    <dataValidation allowBlank="1" showInputMessage="1" showErrorMessage="1" errorTitle="CHAMP OBLIGATOIRE" error="Ce champ est obligatoire afin de pourvoir traiter votre demande. _x000a__x000a_Ce champ ne peux pas demeurer vide._x000a__x000a_" sqref="A76:J76 I78:J78 A78:G78" xr:uid="{DFAF8199-9246-49D5-93C6-AD9AF33D54B8}"/>
    <dataValidation allowBlank="1" showInputMessage="1" showErrorMessage="1" prompt="Maximum 8 sessions" sqref="G31:G32" xr:uid="{EA203DFC-50ED-455F-8328-4FA9D470BEA4}"/>
    <dataValidation type="whole" allowBlank="1" showInputMessage="1" error="Vous devez avoir 14 années de scolarité minimum." prompt="Inscrire le nombre d’années de scolarité au dernier jour de l’année d’engagement 2025-2026._x000a_" sqref="F21:G21" xr:uid="{92F2E26A-2F6C-4AA7-90B6-723FF8A58E7F}">
      <formula1>14</formula1>
      <formula2>30</formula2>
    </dataValidation>
  </dataValidations>
  <printOptions horizontalCentered="1" verticalCentered="1"/>
  <pageMargins left="0" right="0" top="0" bottom="0" header="0" footer="0"/>
  <pageSetup scale="65" orientation="landscape" r:id="rId1"/>
  <headerFooter>
    <oddFooter>&amp;L&amp;"TimesNewRoman,Gras"&amp;8&amp;K01+025Programme de recyclage vers un poste réservé ou différé et réservé dans le même collège ou vers un poste réservé dans un autre collège
&amp;R&amp;9Page &amp;P de &amp;N</oddFooter>
  </headerFooter>
  <rowBreaks count="1" manualBreakCount="1">
    <brk id="42" max="1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133" yWindow="640" count="7">
        <x14:dataValidation type="list" allowBlank="1" showInputMessage="1" showErrorMessage="1" xr:uid="{1AC8A2B7-E51A-439B-8837-2D2A03047942}">
          <x14:formula1>
            <xm:f>'Listes déroulantes'!$H$1:$H$206</xm:f>
          </x14:formula1>
          <xm:sqref>C55</xm:sqref>
        </x14:dataValidation>
        <x14:dataValidation type="list" allowBlank="1" showInputMessage="1" showErrorMessage="1" prompt="Répondre par oui ou par non à la question" xr:uid="{BBA7D69B-7DA1-4F26-85D3-B3A53BA16228}">
          <x14:formula1>
            <xm:f>'Listes déroulantes'!$C$8:$C$9</xm:f>
          </x14:formula1>
          <xm:sqref>K67:M67 F52 K57:M57 F63</xm:sqref>
        </x14:dataValidation>
        <x14:dataValidation type="list" allowBlank="1" showInputMessage="1" showErrorMessage="1" xr:uid="{AD451C1E-FF74-4FEB-86E9-681AE254072E}">
          <x14:formula1>
            <xm:f>'Listes déroulantes'!$H$1:$H$208</xm:f>
          </x14:formula1>
          <xm:sqref>J63:M63 C17 I17</xm:sqref>
        </x14:dataValidation>
        <x14:dataValidation type="list" allowBlank="1" showInputMessage="1" showErrorMessage="1" prompt="Choisissez le type de récyclage" xr:uid="{503D8792-5DF3-4C04-A897-FDAB5B5D6C49}">
          <x14:formula1>
            <xm:f>'Listes déroulantes'!$A$2:$A$5</xm:f>
          </x14:formula1>
          <xm:sqref>I7:K7</xm:sqref>
        </x14:dataValidation>
        <x14:dataValidation type="list" allowBlank="1" showInputMessage="1" showErrorMessage="1" prompt="Choisissez votre situation" xr:uid="{C638DABA-A613-412F-B1B8-14C328AEDB3A}">
          <x14:formula1>
            <xm:f>'Listes déroulantes'!$C$2:$C$3</xm:f>
          </x14:formula1>
          <xm:sqref>J9:K9</xm:sqref>
        </x14:dataValidation>
        <x14:dataValidation type="list" allowBlank="1" showInputMessage="1" showErrorMessage="1" prompt="Veuillez choisir la raison de la mise en disponibilité" xr:uid="{C0F93813-368E-41EC-955D-92CBC652C55D}">
          <x14:formula1>
            <xm:f>'Listes déroulantes'!$E$2:$E$5</xm:f>
          </x14:formula1>
          <xm:sqref>H47:K47 H61:K61 H71:K71</xm:sqref>
        </x14:dataValidation>
        <x14:dataValidation type="list" allowBlank="1" showInputMessage="1" showErrorMessage="1" xr:uid="{C3827AA9-EF4B-4F9C-8F6E-C637050A6CBB}">
          <x14:formula1>
            <xm:f>'Listes déroulantes'!$G$2:$G$3</xm:f>
          </x14:formula1>
          <xm:sqref>C65:E65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1"/>
  <dimension ref="A1:AF205"/>
  <sheetViews>
    <sheetView zoomScale="80" zoomScaleNormal="80" workbookViewId="0">
      <selection activeCell="G14" sqref="G14"/>
    </sheetView>
  </sheetViews>
  <sheetFormatPr baseColWidth="10" defaultColWidth="11.53515625" defaultRowHeight="15.5"/>
  <cols>
    <col min="1" max="1" width="27.07421875" style="5" customWidth="1"/>
    <col min="2" max="16384" width="11.53515625" style="5"/>
  </cols>
  <sheetData>
    <row r="1" spans="1:32">
      <c r="C1" s="5" t="s">
        <v>53</v>
      </c>
      <c r="N1" s="5" t="s">
        <v>54</v>
      </c>
      <c r="O1" s="5" t="s">
        <v>55</v>
      </c>
      <c r="P1" s="5" t="s">
        <v>56</v>
      </c>
      <c r="R1" s="5" t="s">
        <v>57</v>
      </c>
      <c r="AF1" s="5" t="s">
        <v>18</v>
      </c>
    </row>
    <row r="2" spans="1:32">
      <c r="A2" s="6" t="s">
        <v>58</v>
      </c>
      <c r="B2" s="17" t="s">
        <v>2</v>
      </c>
      <c r="C2" s="5" t="s">
        <v>59</v>
      </c>
      <c r="N2" s="5" t="s">
        <v>60</v>
      </c>
      <c r="O2" s="5" t="s">
        <v>61</v>
      </c>
      <c r="P2" s="5" t="s">
        <v>62</v>
      </c>
      <c r="R2" s="5" t="s">
        <v>63</v>
      </c>
      <c r="AF2" s="5" t="s">
        <v>42</v>
      </c>
    </row>
    <row r="3" spans="1:32">
      <c r="A3" s="7" t="s">
        <v>64</v>
      </c>
      <c r="B3" s="17" t="s">
        <v>65</v>
      </c>
      <c r="C3" s="5" t="s">
        <v>66</v>
      </c>
      <c r="N3" s="5" t="s">
        <v>67</v>
      </c>
      <c r="O3" s="5" t="s">
        <v>68</v>
      </c>
      <c r="P3" s="5" t="s">
        <v>69</v>
      </c>
      <c r="AF3" s="5" t="s">
        <v>20</v>
      </c>
    </row>
    <row r="4" spans="1:32">
      <c r="A4" s="7" t="s">
        <v>70</v>
      </c>
      <c r="B4" s="17" t="s">
        <v>65</v>
      </c>
      <c r="C4" s="5" t="s">
        <v>71</v>
      </c>
      <c r="AF4" s="5" t="s">
        <v>72</v>
      </c>
    </row>
    <row r="5" spans="1:32">
      <c r="A5" s="7" t="s">
        <v>73</v>
      </c>
      <c r="B5" s="17" t="s">
        <v>65</v>
      </c>
      <c r="AF5" s="5" t="s">
        <v>74</v>
      </c>
    </row>
    <row r="6" spans="1:32">
      <c r="A6" s="7" t="s">
        <v>4</v>
      </c>
      <c r="B6" s="17" t="s">
        <v>65</v>
      </c>
      <c r="AF6" s="5" t="s">
        <v>75</v>
      </c>
    </row>
    <row r="7" spans="1:32">
      <c r="A7" s="5" t="s">
        <v>76</v>
      </c>
      <c r="B7" s="17" t="s">
        <v>77</v>
      </c>
      <c r="AF7" s="5" t="s">
        <v>78</v>
      </c>
    </row>
    <row r="8" spans="1:32">
      <c r="A8" s="7" t="s">
        <v>79</v>
      </c>
      <c r="B8" s="17" t="s">
        <v>65</v>
      </c>
      <c r="AF8" s="5" t="s">
        <v>80</v>
      </c>
    </row>
    <row r="9" spans="1:32">
      <c r="A9" s="7" t="s">
        <v>81</v>
      </c>
      <c r="B9" s="17" t="s">
        <v>77</v>
      </c>
      <c r="AF9" s="5" t="s">
        <v>82</v>
      </c>
    </row>
    <row r="10" spans="1:32">
      <c r="A10" s="7" t="s">
        <v>83</v>
      </c>
      <c r="B10" s="17" t="s">
        <v>77</v>
      </c>
      <c r="AF10" s="5" t="s">
        <v>84</v>
      </c>
    </row>
    <row r="11" spans="1:32">
      <c r="A11" s="7" t="s">
        <v>85</v>
      </c>
      <c r="B11" s="17" t="s">
        <v>65</v>
      </c>
      <c r="AF11" s="5" t="s">
        <v>86</v>
      </c>
    </row>
    <row r="12" spans="1:32">
      <c r="A12" s="7" t="s">
        <v>87</v>
      </c>
      <c r="B12" s="17" t="s">
        <v>65</v>
      </c>
      <c r="AF12" s="5" t="s">
        <v>88</v>
      </c>
    </row>
    <row r="13" spans="1:32">
      <c r="A13" s="7" t="s">
        <v>89</v>
      </c>
      <c r="B13" s="17" t="s">
        <v>65</v>
      </c>
      <c r="AF13" s="5" t="s">
        <v>90</v>
      </c>
    </row>
    <row r="14" spans="1:32">
      <c r="A14" s="7" t="s">
        <v>91</v>
      </c>
      <c r="B14" s="17" t="s">
        <v>65</v>
      </c>
      <c r="AF14" s="5" t="s">
        <v>92</v>
      </c>
    </row>
    <row r="15" spans="1:32">
      <c r="A15" s="7" t="s">
        <v>93</v>
      </c>
      <c r="B15" s="17" t="s">
        <v>77</v>
      </c>
      <c r="AF15" s="5" t="s">
        <v>94</v>
      </c>
    </row>
    <row r="16" spans="1:32" ht="16.399999999999999" customHeight="1">
      <c r="A16" s="7" t="s">
        <v>95</v>
      </c>
      <c r="B16" s="17" t="s">
        <v>65</v>
      </c>
      <c r="AF16" s="5" t="s">
        <v>96</v>
      </c>
    </row>
    <row r="17" spans="1:32">
      <c r="A17" s="7" t="s">
        <v>97</v>
      </c>
      <c r="B17" s="17" t="s">
        <v>65</v>
      </c>
      <c r="AF17" s="5" t="s">
        <v>98</v>
      </c>
    </row>
    <row r="18" spans="1:32" ht="15.65" customHeight="1">
      <c r="A18" s="7" t="s">
        <v>99</v>
      </c>
      <c r="B18" s="18" t="s">
        <v>77</v>
      </c>
      <c r="AF18" s="5" t="s">
        <v>100</v>
      </c>
    </row>
    <row r="19" spans="1:32" ht="30.65" customHeight="1">
      <c r="A19" s="20" t="s">
        <v>101</v>
      </c>
      <c r="B19" s="18" t="s">
        <v>77</v>
      </c>
      <c r="AF19" s="5" t="s">
        <v>102</v>
      </c>
    </row>
    <row r="20" spans="1:32" ht="26.15" customHeight="1">
      <c r="A20" s="20" t="s">
        <v>103</v>
      </c>
      <c r="B20" s="17" t="s">
        <v>65</v>
      </c>
      <c r="AF20" s="5" t="s">
        <v>104</v>
      </c>
    </row>
    <row r="21" spans="1:32" ht="15" customHeight="1">
      <c r="A21" s="19" t="s">
        <v>105</v>
      </c>
      <c r="B21" s="17" t="s">
        <v>65</v>
      </c>
      <c r="AF21" s="5" t="s">
        <v>106</v>
      </c>
    </row>
    <row r="22" spans="1:32">
      <c r="A22" s="7" t="s">
        <v>107</v>
      </c>
      <c r="B22" s="17" t="s">
        <v>77</v>
      </c>
      <c r="AF22" s="5" t="s">
        <v>108</v>
      </c>
    </row>
    <row r="23" spans="1:32">
      <c r="A23" s="7" t="s">
        <v>109</v>
      </c>
      <c r="B23" s="17" t="s">
        <v>65</v>
      </c>
      <c r="AF23" s="5" t="s">
        <v>110</v>
      </c>
    </row>
    <row r="24" spans="1:32">
      <c r="A24" s="7" t="s">
        <v>111</v>
      </c>
      <c r="B24" s="17" t="s">
        <v>65</v>
      </c>
      <c r="AF24" s="5" t="s">
        <v>112</v>
      </c>
    </row>
    <row r="25" spans="1:32">
      <c r="A25" s="7" t="s">
        <v>113</v>
      </c>
      <c r="B25" s="17" t="s">
        <v>65</v>
      </c>
      <c r="AF25" s="5" t="s">
        <v>114</v>
      </c>
    </row>
    <row r="26" spans="1:32">
      <c r="A26" s="7" t="s">
        <v>115</v>
      </c>
      <c r="B26" s="17" t="s">
        <v>65</v>
      </c>
      <c r="AF26" s="5" t="s">
        <v>116</v>
      </c>
    </row>
    <row r="27" spans="1:32">
      <c r="A27" s="7" t="s">
        <v>117</v>
      </c>
      <c r="B27" s="17" t="s">
        <v>65</v>
      </c>
      <c r="AF27" s="5" t="s">
        <v>118</v>
      </c>
    </row>
    <row r="28" spans="1:32">
      <c r="A28" s="7" t="s">
        <v>119</v>
      </c>
      <c r="B28" s="17" t="s">
        <v>65</v>
      </c>
      <c r="AF28" s="5" t="s">
        <v>120</v>
      </c>
    </row>
    <row r="29" spans="1:32">
      <c r="A29" s="7" t="s">
        <v>121</v>
      </c>
      <c r="B29" s="17" t="s">
        <v>65</v>
      </c>
      <c r="AF29" s="5" t="s">
        <v>122</v>
      </c>
    </row>
    <row r="30" spans="1:32">
      <c r="A30" s="7" t="s">
        <v>123</v>
      </c>
      <c r="B30" s="17" t="s">
        <v>65</v>
      </c>
      <c r="AF30" s="5" t="s">
        <v>124</v>
      </c>
    </row>
    <row r="31" spans="1:32">
      <c r="A31" s="7" t="s">
        <v>125</v>
      </c>
      <c r="B31" s="17" t="s">
        <v>65</v>
      </c>
      <c r="AF31" s="5" t="s">
        <v>126</v>
      </c>
    </row>
    <row r="32" spans="1:32">
      <c r="A32" s="7" t="s">
        <v>127</v>
      </c>
      <c r="B32" s="17" t="s">
        <v>65</v>
      </c>
      <c r="AF32" s="5" t="s">
        <v>128</v>
      </c>
    </row>
    <row r="33" spans="1:32">
      <c r="A33" s="7" t="s">
        <v>129</v>
      </c>
      <c r="B33" s="17" t="s">
        <v>77</v>
      </c>
      <c r="AF33" s="5" t="s">
        <v>130</v>
      </c>
    </row>
    <row r="34" spans="1:32">
      <c r="A34" s="7" t="s">
        <v>131</v>
      </c>
      <c r="B34" s="17" t="s">
        <v>65</v>
      </c>
      <c r="AF34" s="5" t="s">
        <v>132</v>
      </c>
    </row>
    <row r="35" spans="1:32">
      <c r="A35" s="7" t="s">
        <v>133</v>
      </c>
      <c r="B35" s="17" t="s">
        <v>65</v>
      </c>
      <c r="AF35" s="5" t="s">
        <v>134</v>
      </c>
    </row>
    <row r="36" spans="1:32">
      <c r="A36" s="7" t="s">
        <v>135</v>
      </c>
      <c r="B36" s="17" t="s">
        <v>65</v>
      </c>
      <c r="AF36" s="5" t="s">
        <v>136</v>
      </c>
    </row>
    <row r="37" spans="1:32">
      <c r="A37" s="7" t="s">
        <v>137</v>
      </c>
      <c r="B37" s="18" t="s">
        <v>77</v>
      </c>
      <c r="AF37" s="5" t="s">
        <v>138</v>
      </c>
    </row>
    <row r="38" spans="1:32">
      <c r="A38" s="7" t="s">
        <v>139</v>
      </c>
      <c r="B38" s="18" t="s">
        <v>77</v>
      </c>
      <c r="AF38" s="5" t="s">
        <v>140</v>
      </c>
    </row>
    <row r="39" spans="1:32">
      <c r="A39" s="7" t="s">
        <v>141</v>
      </c>
      <c r="B39" s="17" t="s">
        <v>65</v>
      </c>
      <c r="AF39" s="5" t="s">
        <v>142</v>
      </c>
    </row>
    <row r="40" spans="1:32">
      <c r="A40" s="7" t="s">
        <v>143</v>
      </c>
      <c r="B40" s="17" t="s">
        <v>65</v>
      </c>
      <c r="AF40" s="5" t="s">
        <v>144</v>
      </c>
    </row>
    <row r="41" spans="1:32">
      <c r="A41" s="7" t="s">
        <v>145</v>
      </c>
      <c r="B41" s="17" t="s">
        <v>65</v>
      </c>
      <c r="AF41" s="5" t="s">
        <v>146</v>
      </c>
    </row>
    <row r="42" spans="1:32">
      <c r="A42" s="7" t="s">
        <v>147</v>
      </c>
      <c r="B42" s="17" t="s">
        <v>65</v>
      </c>
      <c r="AF42" s="5" t="s">
        <v>148</v>
      </c>
    </row>
    <row r="43" spans="1:32">
      <c r="A43" s="7" t="s">
        <v>149</v>
      </c>
      <c r="B43" s="17" t="s">
        <v>77</v>
      </c>
      <c r="AF43" s="5" t="s">
        <v>150</v>
      </c>
    </row>
    <row r="44" spans="1:32">
      <c r="A44" s="7" t="s">
        <v>151</v>
      </c>
      <c r="B44" s="17" t="s">
        <v>65</v>
      </c>
      <c r="AF44" s="5" t="s">
        <v>152</v>
      </c>
    </row>
    <row r="45" spans="1:32">
      <c r="A45" s="7" t="s">
        <v>153</v>
      </c>
      <c r="B45" s="17" t="s">
        <v>65</v>
      </c>
      <c r="AF45" s="5" t="s">
        <v>154</v>
      </c>
    </row>
    <row r="46" spans="1:32">
      <c r="A46" s="7" t="s">
        <v>155</v>
      </c>
      <c r="B46" s="17" t="s">
        <v>65</v>
      </c>
      <c r="AF46" s="5" t="s">
        <v>156</v>
      </c>
    </row>
    <row r="47" spans="1:32" ht="17.5" customHeight="1">
      <c r="A47" s="7" t="s">
        <v>157</v>
      </c>
      <c r="B47" s="18" t="s">
        <v>77</v>
      </c>
      <c r="E47" s="5" t="s">
        <v>158</v>
      </c>
      <c r="AF47" s="5" t="s">
        <v>159</v>
      </c>
    </row>
    <row r="48" spans="1:32">
      <c r="A48" s="7" t="s">
        <v>160</v>
      </c>
      <c r="B48" s="17" t="s">
        <v>65</v>
      </c>
      <c r="E48" s="8" t="s">
        <v>161</v>
      </c>
      <c r="F48" s="8"/>
      <c r="G48" s="8"/>
      <c r="H48" s="8"/>
      <c r="I48" s="8"/>
      <c r="J48" s="8"/>
      <c r="K48" s="8"/>
      <c r="AF48" s="5" t="s">
        <v>162</v>
      </c>
    </row>
    <row r="49" spans="1:32">
      <c r="A49" s="7" t="s">
        <v>163</v>
      </c>
      <c r="B49" s="17" t="s">
        <v>65</v>
      </c>
      <c r="E49" s="8" t="s">
        <v>164</v>
      </c>
      <c r="F49" s="8"/>
      <c r="G49" s="8"/>
      <c r="H49" s="8"/>
      <c r="I49" s="8"/>
      <c r="J49" s="8"/>
      <c r="K49" s="8"/>
      <c r="AF49" s="5" t="s">
        <v>165</v>
      </c>
    </row>
    <row r="50" spans="1:32">
      <c r="A50" s="7" t="s">
        <v>166</v>
      </c>
      <c r="B50" s="17" t="s">
        <v>65</v>
      </c>
      <c r="E50" s="9" t="s">
        <v>167</v>
      </c>
      <c r="F50" s="9"/>
      <c r="G50" s="9"/>
      <c r="H50" s="9"/>
      <c r="I50" s="9"/>
      <c r="J50" s="9"/>
      <c r="K50" s="9"/>
      <c r="AF50" s="5" t="s">
        <v>168</v>
      </c>
    </row>
    <row r="51" spans="1:32">
      <c r="A51" s="7" t="s">
        <v>169</v>
      </c>
      <c r="B51" s="17" t="s">
        <v>65</v>
      </c>
      <c r="AF51" s="5" t="s">
        <v>170</v>
      </c>
    </row>
    <row r="52" spans="1:32">
      <c r="A52" s="7" t="s">
        <v>171</v>
      </c>
      <c r="B52" s="17" t="s">
        <v>65</v>
      </c>
      <c r="AF52" s="5" t="s">
        <v>172</v>
      </c>
    </row>
    <row r="53" spans="1:32">
      <c r="A53" s="7" t="s">
        <v>173</v>
      </c>
      <c r="B53" s="17" t="s">
        <v>65</v>
      </c>
      <c r="AF53" s="5" t="s">
        <v>174</v>
      </c>
    </row>
    <row r="54" spans="1:32">
      <c r="A54" s="7" t="s">
        <v>175</v>
      </c>
      <c r="B54" s="17" t="s">
        <v>77</v>
      </c>
      <c r="AF54" s="5" t="s">
        <v>176</v>
      </c>
    </row>
    <row r="55" spans="1:32">
      <c r="A55" s="7" t="s">
        <v>177</v>
      </c>
      <c r="B55" s="17" t="s">
        <v>65</v>
      </c>
      <c r="T55" s="245" t="s">
        <v>178</v>
      </c>
      <c r="U55" s="245"/>
      <c r="V55" s="245"/>
      <c r="W55" s="245"/>
      <c r="X55" s="245"/>
      <c r="Y55" s="246" t="s">
        <v>179</v>
      </c>
      <c r="Z55" s="246"/>
      <c r="AA55" s="246"/>
      <c r="AB55" s="246"/>
      <c r="AC55" s="246"/>
      <c r="AD55" s="31"/>
      <c r="AE55" s="31"/>
      <c r="AF55" s="5" t="s">
        <v>180</v>
      </c>
    </row>
    <row r="56" spans="1:32" ht="22">
      <c r="A56" s="7"/>
      <c r="T56" s="21" t="s">
        <v>181</v>
      </c>
      <c r="U56" s="21"/>
      <c r="V56" s="29" t="s">
        <v>182</v>
      </c>
      <c r="W56" s="29"/>
      <c r="X56" s="30" t="s">
        <v>183</v>
      </c>
      <c r="Y56" s="26" t="s">
        <v>184</v>
      </c>
      <c r="Z56" s="26"/>
      <c r="AA56" s="26" t="s">
        <v>185</v>
      </c>
      <c r="AB56" s="26"/>
      <c r="AC56" s="26" t="s">
        <v>186</v>
      </c>
      <c r="AD56" s="31" t="s">
        <v>187</v>
      </c>
      <c r="AE56" s="32" t="s">
        <v>188</v>
      </c>
      <c r="AF56" s="5" t="s">
        <v>189</v>
      </c>
    </row>
    <row r="57" spans="1:32" ht="33.65" customHeight="1">
      <c r="B57" s="10" t="s">
        <v>190</v>
      </c>
      <c r="C57" s="10" t="s">
        <v>191</v>
      </c>
      <c r="D57" s="11" t="s">
        <v>192</v>
      </c>
      <c r="E57" s="10" t="s">
        <v>193</v>
      </c>
      <c r="F57" s="10" t="s">
        <v>194</v>
      </c>
      <c r="G57" s="10" t="s">
        <v>195</v>
      </c>
      <c r="H57" s="12" t="s">
        <v>196</v>
      </c>
      <c r="I57" s="12" t="s">
        <v>197</v>
      </c>
      <c r="J57" s="12" t="s">
        <v>198</v>
      </c>
      <c r="K57" s="12" t="s">
        <v>199</v>
      </c>
      <c r="L57" s="12" t="s">
        <v>200</v>
      </c>
      <c r="M57" s="12" t="s">
        <v>201</v>
      </c>
      <c r="N57" s="12" t="s">
        <v>202</v>
      </c>
      <c r="O57" s="12" t="s">
        <v>203</v>
      </c>
      <c r="P57" s="13" t="s">
        <v>204</v>
      </c>
      <c r="Q57" s="12" t="s">
        <v>205</v>
      </c>
      <c r="R57" s="12" t="s">
        <v>206</v>
      </c>
      <c r="S57" s="12" t="s">
        <v>207</v>
      </c>
      <c r="T57" s="21" t="s">
        <v>208</v>
      </c>
      <c r="U57" s="21" t="s">
        <v>209</v>
      </c>
      <c r="V57" s="21" t="s">
        <v>208</v>
      </c>
      <c r="W57" s="21" t="s">
        <v>209</v>
      </c>
      <c r="X57" s="25" t="s">
        <v>208</v>
      </c>
      <c r="Y57" s="27" t="s">
        <v>208</v>
      </c>
      <c r="Z57" s="27" t="s">
        <v>209</v>
      </c>
      <c r="AA57" s="27" t="s">
        <v>208</v>
      </c>
      <c r="AB57" s="27" t="s">
        <v>209</v>
      </c>
      <c r="AC57" s="21" t="s">
        <v>208</v>
      </c>
      <c r="AD57" s="28"/>
      <c r="AE57" s="28"/>
      <c r="AF57" s="5" t="s">
        <v>210</v>
      </c>
    </row>
    <row r="58" spans="1:32">
      <c r="A58" s="14" t="str">
        <f>FORMULAIRE!B7</f>
        <v>Choisissez votre collège</v>
      </c>
      <c r="B58" s="14">
        <f>FORMULAIRE!B9</f>
        <v>0</v>
      </c>
      <c r="C58" s="14">
        <f>FORMULAIRE!F9</f>
        <v>0</v>
      </c>
      <c r="D58" s="14" t="str">
        <f>FORMULAIRE!I7</f>
        <v>Choisissez le type de recylage</v>
      </c>
      <c r="E58" s="14" t="str">
        <f>FORMULAIRE!F7</f>
        <v xml:space="preserve"> </v>
      </c>
      <c r="F58" s="14" t="e">
        <f>FORMULAIRE!#REF!</f>
        <v>#REF!</v>
      </c>
      <c r="G58" s="14">
        <f>FORMULAIRE!J9</f>
        <v>0</v>
      </c>
      <c r="H58" s="14">
        <f>FORMULAIRE!F21</f>
        <v>0</v>
      </c>
      <c r="I58" s="14">
        <f>FORMULAIRE!H15</f>
        <v>0</v>
      </c>
      <c r="J58" s="15">
        <f>FORMULAIRE!M15</f>
        <v>0</v>
      </c>
      <c r="K58" s="14">
        <f>FORMULAIRE!C15</f>
        <v>0</v>
      </c>
      <c r="L58" s="14" t="e">
        <f>FORMULAIRE!#REF!</f>
        <v>#REF!</v>
      </c>
      <c r="M58" s="14" t="e">
        <f>FORMULAIRE!#REF!</f>
        <v>#REF!</v>
      </c>
      <c r="N58" s="14" t="e">
        <f>FORMULAIRE!#REF!</f>
        <v>#REF!</v>
      </c>
      <c r="O58" s="15" t="e">
        <f>FORMULAIRE!#REF!</f>
        <v>#REF!</v>
      </c>
      <c r="P58" s="16" t="e">
        <f>FORMULAIRE!#REF!</f>
        <v>#REF!</v>
      </c>
      <c r="Q58" s="15" t="e">
        <f>FORMULAIRE!#REF!</f>
        <v>#REF!</v>
      </c>
      <c r="R58" s="14" t="e">
        <f>FORMULAIRE!#REF!</f>
        <v>#REF!</v>
      </c>
      <c r="S58" s="14" t="e">
        <f>FORMULAIRE!#REF!</f>
        <v>#REF!</v>
      </c>
      <c r="T58" s="14" t="e">
        <f>FORMULAIRE!#REF!</f>
        <v>#REF!</v>
      </c>
      <c r="U58" s="5" t="e">
        <f>FORMULAIRE!#REF!</f>
        <v>#REF!</v>
      </c>
      <c r="V58" s="14" t="e">
        <f>FORMULAIRE!#REF!</f>
        <v>#REF!</v>
      </c>
      <c r="W58" s="15" t="e">
        <f>FORMULAIRE!#REF!</f>
        <v>#REF!</v>
      </c>
      <c r="X58" s="15" t="e">
        <f>FORMULAIRE!#REF!</f>
        <v>#REF!</v>
      </c>
      <c r="Y58" s="15" t="e">
        <f>FORMULAIRE!#REF!</f>
        <v>#REF!</v>
      </c>
      <c r="Z58" s="15" t="e">
        <f>FORMULAIRE!#REF!</f>
        <v>#REF!</v>
      </c>
      <c r="AA58" s="15" t="e">
        <f>FORMULAIRE!#REF!</f>
        <v>#REF!</v>
      </c>
      <c r="AB58" s="15" t="e">
        <f>FORMULAIRE!#REF!</f>
        <v>#REF!</v>
      </c>
      <c r="AC58" s="15" t="e">
        <f>FORMULAIRE!#REF!</f>
        <v>#REF!</v>
      </c>
      <c r="AD58" s="15" t="e">
        <f>FORMULAIRE!#REF!</f>
        <v>#REF!</v>
      </c>
      <c r="AE58" s="15" t="e">
        <f>FORMULAIRE!#REF!</f>
        <v>#REF!</v>
      </c>
      <c r="AF58" s="5" t="s">
        <v>211</v>
      </c>
    </row>
    <row r="59" spans="1:32">
      <c r="AF59" s="5" t="s">
        <v>212</v>
      </c>
    </row>
    <row r="60" spans="1:32">
      <c r="AF60" s="5" t="s">
        <v>213</v>
      </c>
    </row>
    <row r="61" spans="1:32">
      <c r="AF61" s="5" t="s">
        <v>214</v>
      </c>
    </row>
    <row r="62" spans="1:32">
      <c r="L62" s="243"/>
      <c r="M62" s="243"/>
      <c r="N62" s="243"/>
      <c r="O62" s="243"/>
      <c r="P62" s="243"/>
      <c r="Q62" s="244"/>
      <c r="R62" s="244"/>
      <c r="S62" s="244"/>
      <c r="T62" s="244"/>
      <c r="U62" s="244"/>
      <c r="AF62" s="5" t="s">
        <v>215</v>
      </c>
    </row>
    <row r="63" spans="1:32">
      <c r="L63" s="23"/>
      <c r="M63" s="23"/>
      <c r="N63" s="24"/>
      <c r="O63" s="24"/>
      <c r="P63" s="24"/>
      <c r="Q63" s="22"/>
      <c r="R63" s="22"/>
      <c r="S63" s="22"/>
      <c r="T63" s="22"/>
      <c r="U63" s="22"/>
      <c r="AF63" s="5" t="s">
        <v>216</v>
      </c>
    </row>
    <row r="64" spans="1:32">
      <c r="L64" s="23"/>
      <c r="M64" s="23"/>
      <c r="N64" s="23"/>
      <c r="O64" s="23"/>
      <c r="P64" s="23"/>
      <c r="Q64" s="23"/>
      <c r="R64" s="23"/>
      <c r="S64" s="23"/>
      <c r="T64" s="23"/>
      <c r="U64" s="23"/>
      <c r="AF64" s="5" t="s">
        <v>217</v>
      </c>
    </row>
    <row r="65" spans="32:32">
      <c r="AF65" s="5" t="s">
        <v>218</v>
      </c>
    </row>
    <row r="66" spans="32:32">
      <c r="AF66" s="5" t="s">
        <v>219</v>
      </c>
    </row>
    <row r="67" spans="32:32">
      <c r="AF67" s="5" t="s">
        <v>220</v>
      </c>
    </row>
    <row r="68" spans="32:32">
      <c r="AF68" s="5" t="s">
        <v>221</v>
      </c>
    </row>
    <row r="69" spans="32:32">
      <c r="AF69" s="5" t="s">
        <v>222</v>
      </c>
    </row>
    <row r="70" spans="32:32">
      <c r="AF70" s="5" t="s">
        <v>223</v>
      </c>
    </row>
    <row r="71" spans="32:32">
      <c r="AF71" s="5" t="s">
        <v>224</v>
      </c>
    </row>
    <row r="72" spans="32:32">
      <c r="AF72" s="5" t="s">
        <v>225</v>
      </c>
    </row>
    <row r="73" spans="32:32">
      <c r="AF73" s="5" t="s">
        <v>226</v>
      </c>
    </row>
    <row r="74" spans="32:32">
      <c r="AF74" s="5" t="s">
        <v>227</v>
      </c>
    </row>
    <row r="75" spans="32:32">
      <c r="AF75" s="5" t="s">
        <v>228</v>
      </c>
    </row>
    <row r="76" spans="32:32">
      <c r="AF76" s="5" t="s">
        <v>229</v>
      </c>
    </row>
    <row r="77" spans="32:32">
      <c r="AF77" s="5" t="s">
        <v>230</v>
      </c>
    </row>
    <row r="78" spans="32:32">
      <c r="AF78" s="5" t="s">
        <v>231</v>
      </c>
    </row>
    <row r="79" spans="32:32">
      <c r="AF79" s="5" t="s">
        <v>232</v>
      </c>
    </row>
    <row r="80" spans="32:32">
      <c r="AF80" s="5" t="s">
        <v>233</v>
      </c>
    </row>
    <row r="81" spans="32:32">
      <c r="AF81" s="5" t="s">
        <v>234</v>
      </c>
    </row>
    <row r="82" spans="32:32">
      <c r="AF82" s="5" t="s">
        <v>235</v>
      </c>
    </row>
    <row r="83" spans="32:32">
      <c r="AF83" s="5" t="s">
        <v>236</v>
      </c>
    </row>
    <row r="84" spans="32:32">
      <c r="AF84" s="5" t="s">
        <v>237</v>
      </c>
    </row>
    <row r="85" spans="32:32">
      <c r="AF85" s="5" t="s">
        <v>238</v>
      </c>
    </row>
    <row r="86" spans="32:32">
      <c r="AF86" s="5" t="s">
        <v>239</v>
      </c>
    </row>
    <row r="87" spans="32:32">
      <c r="AF87" s="5" t="s">
        <v>240</v>
      </c>
    </row>
    <row r="88" spans="32:32">
      <c r="AF88" s="5" t="s">
        <v>241</v>
      </c>
    </row>
    <row r="89" spans="32:32">
      <c r="AF89" s="5" t="s">
        <v>242</v>
      </c>
    </row>
    <row r="90" spans="32:32">
      <c r="AF90" s="5" t="s">
        <v>243</v>
      </c>
    </row>
    <row r="91" spans="32:32">
      <c r="AF91" s="5" t="s">
        <v>244</v>
      </c>
    </row>
    <row r="92" spans="32:32">
      <c r="AF92" s="5" t="s">
        <v>245</v>
      </c>
    </row>
    <row r="93" spans="32:32">
      <c r="AF93" s="5" t="s">
        <v>246</v>
      </c>
    </row>
    <row r="94" spans="32:32">
      <c r="AF94" s="5" t="s">
        <v>247</v>
      </c>
    </row>
    <row r="95" spans="32:32">
      <c r="AF95" s="5" t="s">
        <v>248</v>
      </c>
    </row>
    <row r="96" spans="32:32">
      <c r="AF96" s="5" t="s">
        <v>249</v>
      </c>
    </row>
    <row r="97" spans="32:32">
      <c r="AF97" s="5" t="s">
        <v>250</v>
      </c>
    </row>
    <row r="98" spans="32:32">
      <c r="AF98" s="5" t="s">
        <v>251</v>
      </c>
    </row>
    <row r="99" spans="32:32">
      <c r="AF99" s="5" t="s">
        <v>252</v>
      </c>
    </row>
    <row r="100" spans="32:32">
      <c r="AF100" s="5" t="s">
        <v>253</v>
      </c>
    </row>
    <row r="101" spans="32:32">
      <c r="AF101" s="5" t="s">
        <v>254</v>
      </c>
    </row>
    <row r="102" spans="32:32">
      <c r="AF102" s="5" t="s">
        <v>255</v>
      </c>
    </row>
    <row r="103" spans="32:32">
      <c r="AF103" s="5" t="s">
        <v>256</v>
      </c>
    </row>
    <row r="104" spans="32:32">
      <c r="AF104" s="5" t="s">
        <v>257</v>
      </c>
    </row>
    <row r="105" spans="32:32">
      <c r="AF105" s="5" t="s">
        <v>258</v>
      </c>
    </row>
    <row r="106" spans="32:32">
      <c r="AF106" s="5" t="s">
        <v>259</v>
      </c>
    </row>
    <row r="107" spans="32:32">
      <c r="AF107" s="5" t="s">
        <v>260</v>
      </c>
    </row>
    <row r="108" spans="32:32">
      <c r="AF108" s="5" t="s">
        <v>261</v>
      </c>
    </row>
    <row r="109" spans="32:32">
      <c r="AF109" s="5" t="s">
        <v>262</v>
      </c>
    </row>
    <row r="110" spans="32:32">
      <c r="AF110" s="5" t="s">
        <v>263</v>
      </c>
    </row>
    <row r="111" spans="32:32">
      <c r="AF111" s="5" t="s">
        <v>264</v>
      </c>
    </row>
    <row r="112" spans="32:32">
      <c r="AF112" s="5" t="s">
        <v>265</v>
      </c>
    </row>
    <row r="113" spans="32:32">
      <c r="AF113" s="5" t="s">
        <v>266</v>
      </c>
    </row>
    <row r="114" spans="32:32">
      <c r="AF114" s="5" t="s">
        <v>267</v>
      </c>
    </row>
    <row r="115" spans="32:32">
      <c r="AF115" s="5" t="s">
        <v>268</v>
      </c>
    </row>
    <row r="116" spans="32:32">
      <c r="AF116" s="5" t="s">
        <v>269</v>
      </c>
    </row>
    <row r="117" spans="32:32">
      <c r="AF117" s="5" t="s">
        <v>270</v>
      </c>
    </row>
    <row r="118" spans="32:32">
      <c r="AF118" s="5" t="s">
        <v>271</v>
      </c>
    </row>
    <row r="119" spans="32:32">
      <c r="AF119" s="5" t="s">
        <v>272</v>
      </c>
    </row>
    <row r="120" spans="32:32">
      <c r="AF120" s="5" t="s">
        <v>273</v>
      </c>
    </row>
    <row r="121" spans="32:32">
      <c r="AF121" s="5" t="s">
        <v>274</v>
      </c>
    </row>
    <row r="122" spans="32:32">
      <c r="AF122" s="5" t="s">
        <v>275</v>
      </c>
    </row>
    <row r="123" spans="32:32">
      <c r="AF123" s="5" t="s">
        <v>276</v>
      </c>
    </row>
    <row r="124" spans="32:32">
      <c r="AF124" s="5" t="s">
        <v>277</v>
      </c>
    </row>
    <row r="125" spans="32:32">
      <c r="AF125" s="5" t="s">
        <v>278</v>
      </c>
    </row>
    <row r="126" spans="32:32">
      <c r="AF126" s="5" t="s">
        <v>279</v>
      </c>
    </row>
    <row r="127" spans="32:32">
      <c r="AF127" s="5" t="s">
        <v>280</v>
      </c>
    </row>
    <row r="128" spans="32:32">
      <c r="AF128" s="5" t="s">
        <v>281</v>
      </c>
    </row>
    <row r="129" spans="32:32">
      <c r="AF129" s="5" t="s">
        <v>282</v>
      </c>
    </row>
    <row r="130" spans="32:32">
      <c r="AF130" s="5" t="s">
        <v>283</v>
      </c>
    </row>
    <row r="131" spans="32:32">
      <c r="AF131" s="5" t="s">
        <v>284</v>
      </c>
    </row>
    <row r="132" spans="32:32">
      <c r="AF132" s="5" t="s">
        <v>285</v>
      </c>
    </row>
    <row r="133" spans="32:32">
      <c r="AF133" s="5" t="s">
        <v>286</v>
      </c>
    </row>
    <row r="134" spans="32:32">
      <c r="AF134" s="5" t="s">
        <v>287</v>
      </c>
    </row>
    <row r="135" spans="32:32">
      <c r="AF135" s="5" t="s">
        <v>288</v>
      </c>
    </row>
    <row r="136" spans="32:32">
      <c r="AF136" s="5" t="s">
        <v>289</v>
      </c>
    </row>
    <row r="137" spans="32:32">
      <c r="AF137" s="5" t="s">
        <v>290</v>
      </c>
    </row>
    <row r="138" spans="32:32">
      <c r="AF138" s="5" t="s">
        <v>291</v>
      </c>
    </row>
    <row r="139" spans="32:32">
      <c r="AF139" s="5" t="s">
        <v>292</v>
      </c>
    </row>
    <row r="140" spans="32:32">
      <c r="AF140" s="5" t="s">
        <v>293</v>
      </c>
    </row>
    <row r="141" spans="32:32">
      <c r="AF141" s="5" t="s">
        <v>294</v>
      </c>
    </row>
    <row r="142" spans="32:32">
      <c r="AF142" s="5" t="s">
        <v>295</v>
      </c>
    </row>
    <row r="143" spans="32:32">
      <c r="AF143" s="5" t="s">
        <v>296</v>
      </c>
    </row>
    <row r="144" spans="32:32">
      <c r="AF144" s="5" t="s">
        <v>297</v>
      </c>
    </row>
    <row r="145" spans="32:32">
      <c r="AF145" s="5" t="s">
        <v>298</v>
      </c>
    </row>
    <row r="146" spans="32:32">
      <c r="AF146" s="5" t="s">
        <v>299</v>
      </c>
    </row>
    <row r="147" spans="32:32">
      <c r="AF147" s="5" t="s">
        <v>300</v>
      </c>
    </row>
    <row r="148" spans="32:32">
      <c r="AF148" s="5" t="s">
        <v>301</v>
      </c>
    </row>
    <row r="149" spans="32:32">
      <c r="AF149" s="5" t="s">
        <v>302</v>
      </c>
    </row>
    <row r="150" spans="32:32">
      <c r="AF150" s="5" t="s">
        <v>303</v>
      </c>
    </row>
    <row r="151" spans="32:32">
      <c r="AF151" s="5" t="s">
        <v>304</v>
      </c>
    </row>
    <row r="152" spans="32:32">
      <c r="AF152" s="5" t="s">
        <v>305</v>
      </c>
    </row>
    <row r="153" spans="32:32">
      <c r="AF153" s="5" t="s">
        <v>306</v>
      </c>
    </row>
    <row r="154" spans="32:32">
      <c r="AF154" s="5" t="s">
        <v>307</v>
      </c>
    </row>
    <row r="155" spans="32:32">
      <c r="AF155" s="5" t="s">
        <v>308</v>
      </c>
    </row>
    <row r="156" spans="32:32">
      <c r="AF156" s="5" t="s">
        <v>309</v>
      </c>
    </row>
    <row r="157" spans="32:32">
      <c r="AF157" s="5" t="s">
        <v>310</v>
      </c>
    </row>
    <row r="158" spans="32:32">
      <c r="AF158" s="5" t="s">
        <v>311</v>
      </c>
    </row>
    <row r="159" spans="32:32">
      <c r="AF159" s="5" t="s">
        <v>312</v>
      </c>
    </row>
    <row r="160" spans="32:32">
      <c r="AF160" s="5" t="s">
        <v>313</v>
      </c>
    </row>
    <row r="161" spans="32:32">
      <c r="AF161" s="5" t="s">
        <v>314</v>
      </c>
    </row>
    <row r="162" spans="32:32">
      <c r="AF162" s="5" t="s">
        <v>315</v>
      </c>
    </row>
    <row r="163" spans="32:32">
      <c r="AF163" s="5" t="s">
        <v>316</v>
      </c>
    </row>
    <row r="164" spans="32:32">
      <c r="AF164" s="5" t="s">
        <v>317</v>
      </c>
    </row>
    <row r="165" spans="32:32">
      <c r="AF165" s="5" t="s">
        <v>318</v>
      </c>
    </row>
    <row r="166" spans="32:32">
      <c r="AF166" s="5" t="s">
        <v>319</v>
      </c>
    </row>
    <row r="167" spans="32:32">
      <c r="AF167" s="5" t="s">
        <v>320</v>
      </c>
    </row>
    <row r="168" spans="32:32">
      <c r="AF168" s="5" t="s">
        <v>321</v>
      </c>
    </row>
    <row r="169" spans="32:32">
      <c r="AF169" s="5" t="s">
        <v>322</v>
      </c>
    </row>
    <row r="170" spans="32:32">
      <c r="AF170" s="5" t="s">
        <v>323</v>
      </c>
    </row>
    <row r="171" spans="32:32">
      <c r="AF171" s="5" t="s">
        <v>324</v>
      </c>
    </row>
    <row r="172" spans="32:32">
      <c r="AF172" s="5" t="s">
        <v>325</v>
      </c>
    </row>
    <row r="173" spans="32:32">
      <c r="AF173" s="5" t="s">
        <v>326</v>
      </c>
    </row>
    <row r="174" spans="32:32">
      <c r="AF174" s="5" t="s">
        <v>327</v>
      </c>
    </row>
    <row r="175" spans="32:32">
      <c r="AF175" s="5" t="s">
        <v>328</v>
      </c>
    </row>
    <row r="176" spans="32:32">
      <c r="AF176" s="5" t="s">
        <v>329</v>
      </c>
    </row>
    <row r="177" spans="32:32">
      <c r="AF177" s="5" t="s">
        <v>330</v>
      </c>
    </row>
    <row r="178" spans="32:32">
      <c r="AF178" s="5" t="s">
        <v>331</v>
      </c>
    </row>
    <row r="179" spans="32:32">
      <c r="AF179" s="5" t="s">
        <v>332</v>
      </c>
    </row>
    <row r="180" spans="32:32">
      <c r="AF180" s="5" t="s">
        <v>333</v>
      </c>
    </row>
    <row r="181" spans="32:32">
      <c r="AF181" s="5" t="s">
        <v>334</v>
      </c>
    </row>
    <row r="182" spans="32:32">
      <c r="AF182" s="5" t="s">
        <v>335</v>
      </c>
    </row>
    <row r="183" spans="32:32">
      <c r="AF183" s="5" t="s">
        <v>336</v>
      </c>
    </row>
    <row r="184" spans="32:32">
      <c r="AF184" s="5" t="s">
        <v>337</v>
      </c>
    </row>
    <row r="185" spans="32:32">
      <c r="AF185" s="5" t="s">
        <v>338</v>
      </c>
    </row>
    <row r="186" spans="32:32">
      <c r="AF186" s="5" t="s">
        <v>339</v>
      </c>
    </row>
    <row r="187" spans="32:32">
      <c r="AF187" s="5" t="s">
        <v>340</v>
      </c>
    </row>
    <row r="188" spans="32:32">
      <c r="AF188" s="5" t="s">
        <v>341</v>
      </c>
    </row>
    <row r="189" spans="32:32">
      <c r="AF189" s="5" t="s">
        <v>342</v>
      </c>
    </row>
    <row r="190" spans="32:32">
      <c r="AF190" s="5" t="s">
        <v>343</v>
      </c>
    </row>
    <row r="191" spans="32:32">
      <c r="AF191" s="5" t="s">
        <v>344</v>
      </c>
    </row>
    <row r="192" spans="32:32">
      <c r="AF192" s="5" t="s">
        <v>345</v>
      </c>
    </row>
    <row r="193" spans="32:32">
      <c r="AF193" s="5" t="s">
        <v>346</v>
      </c>
    </row>
    <row r="194" spans="32:32">
      <c r="AF194" s="5" t="s">
        <v>347</v>
      </c>
    </row>
    <row r="195" spans="32:32">
      <c r="AF195" s="5" t="s">
        <v>348</v>
      </c>
    </row>
    <row r="196" spans="32:32">
      <c r="AF196" s="5" t="s">
        <v>349</v>
      </c>
    </row>
    <row r="197" spans="32:32">
      <c r="AF197" s="5" t="s">
        <v>350</v>
      </c>
    </row>
    <row r="198" spans="32:32">
      <c r="AF198" s="5" t="s">
        <v>351</v>
      </c>
    </row>
    <row r="199" spans="32:32">
      <c r="AF199" s="5" t="s">
        <v>352</v>
      </c>
    </row>
    <row r="200" spans="32:32">
      <c r="AF200" s="5" t="s">
        <v>353</v>
      </c>
    </row>
    <row r="201" spans="32:32">
      <c r="AF201" s="5" t="s">
        <v>354</v>
      </c>
    </row>
    <row r="202" spans="32:32">
      <c r="AF202" s="5" t="s">
        <v>355</v>
      </c>
    </row>
    <row r="203" spans="32:32">
      <c r="AF203" s="5" t="s">
        <v>356</v>
      </c>
    </row>
    <row r="204" spans="32:32">
      <c r="AF204" s="5" t="s">
        <v>357</v>
      </c>
    </row>
    <row r="205" spans="32:32">
      <c r="AF205" s="5" t="s">
        <v>358</v>
      </c>
    </row>
  </sheetData>
  <sheetProtection algorithmName="SHA-512" hashValue="lgkUN5eiH1gvN5r6HZC5nCJ6W74Wxhxjif1HHF0uSUu0dMnLaei16Ee3Fhlz/Og3DjgNTXAtgBSnLfL7wYBRJw==" saltValue="itmTjr50Oxtt2peCOKYxhQ==" spinCount="100000" sheet="1" objects="1" scenarios="1" selectLockedCells="1"/>
  <dataConsolidate/>
  <mergeCells count="4">
    <mergeCell ref="L62:P62"/>
    <mergeCell ref="Q62:U62"/>
    <mergeCell ref="T55:X55"/>
    <mergeCell ref="Y55:AC55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D48"/>
  <sheetViews>
    <sheetView workbookViewId="0">
      <selection activeCell="G14" sqref="G14"/>
    </sheetView>
  </sheetViews>
  <sheetFormatPr baseColWidth="10" defaultColWidth="11.53515625" defaultRowHeight="15.5"/>
  <cols>
    <col min="1" max="1" width="18" style="4" customWidth="1"/>
    <col min="2" max="3" width="11.53515625" style="4"/>
    <col min="4" max="4" width="34.69140625" style="4" customWidth="1"/>
    <col min="5" max="16384" width="11.53515625" style="4"/>
  </cols>
  <sheetData>
    <row r="1" spans="1:4" s="3" customFormat="1">
      <c r="A1" s="1" t="s">
        <v>359</v>
      </c>
      <c r="B1" s="2">
        <v>920000</v>
      </c>
      <c r="D1" s="3" t="str">
        <f t="shared" ref="D1:D20" si="0">B1&amp;"  "&amp;A1</f>
        <v>920000  Abitibi Témiscamingue</v>
      </c>
    </row>
    <row r="2" spans="1:4" s="3" customFormat="1">
      <c r="A2" s="1" t="s">
        <v>70</v>
      </c>
      <c r="B2" s="2">
        <v>913000</v>
      </c>
      <c r="D2" s="3" t="str">
        <f t="shared" si="0"/>
        <v>913000  Ahuntsic</v>
      </c>
    </row>
    <row r="3" spans="1:4" s="3" customFormat="1">
      <c r="A3" s="1" t="s">
        <v>73</v>
      </c>
      <c r="B3" s="2">
        <v>932001</v>
      </c>
      <c r="D3" s="3" t="str">
        <f t="shared" si="0"/>
        <v>932001  Alma</v>
      </c>
    </row>
    <row r="4" spans="1:4" s="3" customFormat="1">
      <c r="A4" s="1" t="s">
        <v>4</v>
      </c>
      <c r="B4" s="2">
        <v>929000</v>
      </c>
      <c r="D4" s="3" t="str">
        <f t="shared" si="0"/>
        <v>929000  André-Laurendeau</v>
      </c>
    </row>
    <row r="5" spans="1:4" s="3" customFormat="1">
      <c r="A5" s="1" t="s">
        <v>76</v>
      </c>
      <c r="B5" s="2">
        <v>931001</v>
      </c>
      <c r="D5" s="3" t="str">
        <f t="shared" si="0"/>
        <v>931001  Baie-Comeau</v>
      </c>
    </row>
    <row r="6" spans="1:4" s="3" customFormat="1">
      <c r="A6" s="1" t="s">
        <v>79</v>
      </c>
      <c r="B6" s="2">
        <v>937000</v>
      </c>
      <c r="D6" s="3" t="str">
        <f t="shared" si="0"/>
        <v>937000  Beauce-Appalaches</v>
      </c>
    </row>
    <row r="7" spans="1:4" s="3" customFormat="1">
      <c r="A7" s="1" t="s">
        <v>360</v>
      </c>
      <c r="B7" s="2">
        <v>914000</v>
      </c>
      <c r="D7" s="3" t="str">
        <f t="shared" si="0"/>
        <v>914000  Bois de Boulogne</v>
      </c>
    </row>
    <row r="8" spans="1:4" s="3" customFormat="1">
      <c r="A8" s="1" t="s">
        <v>361</v>
      </c>
      <c r="B8" s="2">
        <v>936000</v>
      </c>
      <c r="D8" s="3" t="str">
        <f t="shared" si="0"/>
        <v xml:space="preserve">936000  Champlain Regional College </v>
      </c>
    </row>
    <row r="9" spans="1:4" s="3" customFormat="1">
      <c r="A9" s="1" t="s">
        <v>89</v>
      </c>
      <c r="B9" s="2">
        <v>932002</v>
      </c>
      <c r="D9" s="3" t="str">
        <f t="shared" si="0"/>
        <v>932002  Chicoutimi</v>
      </c>
    </row>
    <row r="10" spans="1:4" s="3" customFormat="1">
      <c r="A10" s="1" t="s">
        <v>91</v>
      </c>
      <c r="B10" s="2">
        <v>933000</v>
      </c>
      <c r="D10" s="3" t="str">
        <f t="shared" si="0"/>
        <v>933000  Dawson</v>
      </c>
    </row>
    <row r="11" spans="1:4" s="3" customFormat="1">
      <c r="A11" s="1" t="s">
        <v>93</v>
      </c>
      <c r="B11" s="2">
        <v>907001</v>
      </c>
      <c r="D11" s="3" t="str">
        <f t="shared" si="0"/>
        <v>907001  Drummondville</v>
      </c>
    </row>
    <row r="12" spans="1:4" s="3" customFormat="1">
      <c r="A12" s="1" t="s">
        <v>362</v>
      </c>
      <c r="B12" s="2">
        <v>909000</v>
      </c>
      <c r="D12" s="3" t="str">
        <f t="shared" si="0"/>
        <v>909000  Édouard Montpetit</v>
      </c>
    </row>
    <row r="13" spans="1:4" s="3" customFormat="1">
      <c r="A13" s="1" t="s">
        <v>363</v>
      </c>
      <c r="B13" s="2">
        <v>926000</v>
      </c>
      <c r="D13" s="3" t="str">
        <f t="shared" si="0"/>
        <v>926000  François Xavier Garneau</v>
      </c>
    </row>
    <row r="14" spans="1:4" s="3" customFormat="1">
      <c r="A14" s="1" t="s">
        <v>364</v>
      </c>
      <c r="B14" s="2">
        <v>900000</v>
      </c>
      <c r="D14" s="3" t="str">
        <f t="shared" si="0"/>
        <v>900000  Gaspésie et des Îles, Gaspé</v>
      </c>
    </row>
    <row r="15" spans="1:4" s="3" customFormat="1">
      <c r="A15" s="1" t="s">
        <v>365</v>
      </c>
      <c r="B15" s="2">
        <v>939000</v>
      </c>
      <c r="D15" s="3" t="str">
        <f t="shared" si="0"/>
        <v>939000  Gérald Godin</v>
      </c>
    </row>
    <row r="16" spans="1:4" s="3" customFormat="1">
      <c r="A16" s="1" t="s">
        <v>366</v>
      </c>
      <c r="B16" s="2">
        <v>904001</v>
      </c>
      <c r="D16" s="3" t="str">
        <f t="shared" si="0"/>
        <v>904001  Granby - Haute Yamaska</v>
      </c>
    </row>
    <row r="17" spans="1:4" s="3" customFormat="1">
      <c r="A17" s="1" t="s">
        <v>111</v>
      </c>
      <c r="B17" s="2">
        <v>919001</v>
      </c>
      <c r="D17" s="3" t="str">
        <f t="shared" si="0"/>
        <v>919001  Heritage</v>
      </c>
    </row>
    <row r="18" spans="1:4" s="3" customFormat="1">
      <c r="A18" s="1" t="s">
        <v>113</v>
      </c>
      <c r="B18" s="2">
        <v>935000</v>
      </c>
      <c r="D18" s="3" t="str">
        <f t="shared" si="0"/>
        <v>935000  John Abbott</v>
      </c>
    </row>
    <row r="19" spans="1:4" s="3" customFormat="1">
      <c r="A19" s="1" t="s">
        <v>115</v>
      </c>
      <c r="B19" s="2">
        <v>932003</v>
      </c>
      <c r="D19" s="3" t="str">
        <f t="shared" si="0"/>
        <v>932003  Jonquière</v>
      </c>
    </row>
    <row r="20" spans="1:4" s="3" customFormat="1">
      <c r="A20" s="1" t="s">
        <v>117</v>
      </c>
      <c r="B20" s="2">
        <v>923000</v>
      </c>
      <c r="D20" s="3" t="str">
        <f t="shared" si="0"/>
        <v>923000  La Pocatière</v>
      </c>
    </row>
    <row r="21" spans="1:4" s="3" customFormat="1">
      <c r="A21" s="1" t="s">
        <v>367</v>
      </c>
      <c r="B21" s="2">
        <v>921000</v>
      </c>
      <c r="D21" s="3" t="str">
        <f>B21&amp;"  "&amp;A21</f>
        <v>921000  Lévis Lauzon</v>
      </c>
    </row>
    <row r="22" spans="1:4" s="3" customFormat="1">
      <c r="A22" s="1" t="s">
        <v>121</v>
      </c>
      <c r="B22" s="2">
        <v>902000</v>
      </c>
      <c r="D22" s="3" t="str">
        <f t="shared" ref="D22:D47" si="1">B22&amp;"  "&amp;A22</f>
        <v>902000  Limoilou</v>
      </c>
    </row>
    <row r="23" spans="1:4" s="3" customFormat="1">
      <c r="A23" s="1" t="s">
        <v>368</v>
      </c>
      <c r="B23" s="2">
        <v>911000</v>
      </c>
      <c r="D23" s="3" t="str">
        <f t="shared" si="1"/>
        <v>911000  Lionel Groulx</v>
      </c>
    </row>
    <row r="24" spans="1:4" s="3" customFormat="1">
      <c r="A24" s="1" t="s">
        <v>125</v>
      </c>
      <c r="B24" s="2">
        <v>916000</v>
      </c>
      <c r="D24" s="3" t="str">
        <f t="shared" si="1"/>
        <v>916000  Maisonneuve</v>
      </c>
    </row>
    <row r="25" spans="1:4" s="3" customFormat="1">
      <c r="A25" s="1" t="s">
        <v>127</v>
      </c>
      <c r="B25" s="2">
        <v>938000</v>
      </c>
      <c r="D25" s="3" t="str">
        <f t="shared" si="1"/>
        <v>938000  Marie-Victorin</v>
      </c>
    </row>
    <row r="26" spans="1:4" s="3" customFormat="1">
      <c r="A26" s="1" t="s">
        <v>129</v>
      </c>
      <c r="B26" s="2">
        <v>927000</v>
      </c>
      <c r="D26" s="3" t="str">
        <f t="shared" si="1"/>
        <v>927000  Matane</v>
      </c>
    </row>
    <row r="27" spans="1:4" s="3" customFormat="1">
      <c r="A27" s="1" t="s">
        <v>131</v>
      </c>
      <c r="B27" s="2">
        <v>930000</v>
      </c>
      <c r="D27" s="3" t="str">
        <f t="shared" si="1"/>
        <v>930000  Montmorency</v>
      </c>
    </row>
    <row r="28" spans="1:4" s="3" customFormat="1">
      <c r="A28" s="1" t="s">
        <v>133</v>
      </c>
      <c r="B28" s="2">
        <v>919000</v>
      </c>
      <c r="D28" s="3" t="str">
        <f t="shared" si="1"/>
        <v>919000  Outaouais</v>
      </c>
    </row>
    <row r="29" spans="1:4" s="3" customFormat="1">
      <c r="A29" s="1" t="s">
        <v>135</v>
      </c>
      <c r="B29" s="2">
        <v>940000</v>
      </c>
      <c r="D29" s="3" t="str">
        <f t="shared" si="1"/>
        <v>940000  Régional de Lanaudière</v>
      </c>
    </row>
    <row r="30" spans="1:4" s="3" customFormat="1">
      <c r="A30" s="1" t="s">
        <v>137</v>
      </c>
      <c r="B30" s="2">
        <v>901000</v>
      </c>
      <c r="D30" s="3" t="str">
        <f t="shared" si="1"/>
        <v>901000  Rimouski</v>
      </c>
    </row>
    <row r="31" spans="1:4" s="3" customFormat="1">
      <c r="A31" s="1" t="s">
        <v>369</v>
      </c>
      <c r="B31" s="2">
        <v>922000</v>
      </c>
      <c r="D31" s="3" t="str">
        <f t="shared" si="1"/>
        <v>922000  Rivière du Loup</v>
      </c>
    </row>
    <row r="32" spans="1:4" s="3" customFormat="1">
      <c r="A32" s="1" t="s">
        <v>141</v>
      </c>
      <c r="B32" s="2">
        <v>915000</v>
      </c>
      <c r="D32" s="3" t="str">
        <f t="shared" si="1"/>
        <v>915000  Rosemont</v>
      </c>
    </row>
    <row r="33" spans="1:4" s="3" customFormat="1">
      <c r="A33" s="1" t="s">
        <v>370</v>
      </c>
      <c r="B33" s="2">
        <v>908000</v>
      </c>
      <c r="D33" s="3" t="str">
        <f t="shared" si="1"/>
        <v>908000  Saint Jean sur Richelieu</v>
      </c>
    </row>
    <row r="34" spans="1:4" s="3" customFormat="1">
      <c r="A34" s="1" t="s">
        <v>371</v>
      </c>
      <c r="B34" s="2">
        <v>928000</v>
      </c>
      <c r="D34" s="3" t="str">
        <f t="shared" si="1"/>
        <v>928000  Saint Jérôme</v>
      </c>
    </row>
    <row r="35" spans="1:4" s="3" customFormat="1">
      <c r="A35" s="1" t="s">
        <v>372</v>
      </c>
      <c r="B35" s="2">
        <v>912000</v>
      </c>
      <c r="D35" s="3" t="str">
        <f t="shared" si="1"/>
        <v>912000  Saint Laurent</v>
      </c>
    </row>
    <row r="36" spans="1:4" s="3" customFormat="1">
      <c r="A36" s="1" t="s">
        <v>149</v>
      </c>
      <c r="B36" s="2">
        <v>903000</v>
      </c>
      <c r="D36" s="3" t="str">
        <f t="shared" si="1"/>
        <v>903000  Sainte-Foy</v>
      </c>
    </row>
    <row r="37" spans="1:4" s="3" customFormat="1">
      <c r="A37" s="1" t="s">
        <v>151</v>
      </c>
      <c r="B37" s="2">
        <v>931002</v>
      </c>
      <c r="D37" s="3" t="str">
        <f t="shared" si="1"/>
        <v>931002  Sept-Îles</v>
      </c>
    </row>
    <row r="38" spans="1:4" s="3" customFormat="1">
      <c r="A38" s="1" t="s">
        <v>153</v>
      </c>
      <c r="B38" s="2">
        <v>906000</v>
      </c>
      <c r="D38" s="3" t="str">
        <f t="shared" si="1"/>
        <v>906000  Shawinigan</v>
      </c>
    </row>
    <row r="39" spans="1:4" s="3" customFormat="1">
      <c r="A39" s="1" t="s">
        <v>155</v>
      </c>
      <c r="B39" s="2">
        <v>904000</v>
      </c>
      <c r="D39" s="3" t="str">
        <f t="shared" si="1"/>
        <v>904000  Sherbrooke</v>
      </c>
    </row>
    <row r="40" spans="1:4" s="3" customFormat="1">
      <c r="A40" s="1" t="s">
        <v>157</v>
      </c>
      <c r="B40" s="2">
        <v>907002</v>
      </c>
      <c r="D40" s="3" t="str">
        <f t="shared" si="1"/>
        <v>907002  Sorel-Tracy</v>
      </c>
    </row>
    <row r="41" spans="1:4" s="3" customFormat="1">
      <c r="A41" s="1" t="s">
        <v>160</v>
      </c>
      <c r="B41" s="2">
        <v>932004</v>
      </c>
      <c r="D41" s="3" t="str">
        <f t="shared" si="1"/>
        <v>932004  St-Félicien</v>
      </c>
    </row>
    <row r="42" spans="1:4" s="3" customFormat="1">
      <c r="A42" s="1" t="s">
        <v>163</v>
      </c>
      <c r="B42" s="2">
        <v>907003</v>
      </c>
      <c r="D42" s="3" t="str">
        <f t="shared" si="1"/>
        <v>907003  St-Hyacinthe</v>
      </c>
    </row>
    <row r="43" spans="1:4" s="3" customFormat="1">
      <c r="A43" s="1" t="s">
        <v>373</v>
      </c>
      <c r="B43" s="2">
        <v>924000</v>
      </c>
      <c r="D43" s="3" t="str">
        <f t="shared" si="1"/>
        <v xml:space="preserve">924000  Thetford- Région de l'Amiante </v>
      </c>
    </row>
    <row r="44" spans="1:4" s="3" customFormat="1">
      <c r="A44" s="1" t="s">
        <v>169</v>
      </c>
      <c r="B44" s="2">
        <v>905000</v>
      </c>
      <c r="D44" s="3" t="str">
        <f t="shared" si="1"/>
        <v>905000  Trois-Rivières</v>
      </c>
    </row>
    <row r="45" spans="1:4" s="3" customFormat="1">
      <c r="A45" s="1" t="s">
        <v>171</v>
      </c>
      <c r="B45" s="2">
        <v>918000</v>
      </c>
      <c r="D45" s="3" t="str">
        <f t="shared" si="1"/>
        <v>918000  Valleyfield</v>
      </c>
    </row>
    <row r="46" spans="1:4" s="3" customFormat="1">
      <c r="A46" s="1" t="s">
        <v>173</v>
      </c>
      <c r="B46" s="2">
        <v>934000</v>
      </c>
      <c r="D46" s="3" t="str">
        <f t="shared" si="1"/>
        <v>934000  Vanier</v>
      </c>
    </row>
    <row r="47" spans="1:4" s="3" customFormat="1">
      <c r="A47" s="1" t="s">
        <v>175</v>
      </c>
      <c r="B47" s="2">
        <v>925000</v>
      </c>
      <c r="D47" s="3" t="str">
        <f t="shared" si="1"/>
        <v>925000  Victoriaville</v>
      </c>
    </row>
    <row r="48" spans="1:4" s="3" customFormat="1">
      <c r="A48" s="1" t="s">
        <v>374</v>
      </c>
      <c r="B48" s="2">
        <v>917000</v>
      </c>
      <c r="D48" s="3" t="str">
        <f>B48&amp;"  "&amp;A48</f>
        <v>917000  Vieux-Montréal</v>
      </c>
    </row>
  </sheetData>
  <sheetProtection algorithmName="SHA-512" hashValue="ovUryVLQDvERThBvREY+pAucCizUoSkDlh9JHPUJJnnJaw91OEPiQX6TL8I3a+R/NxgAYRd3HQ7lvLzfNdFdtA==" saltValue="76b/9XhL3o/7cpBLDVpkzw==" spinCount="100000" sheet="1" objects="1" scenarios="1" selectLockedCells="1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1BC03-743A-4CF9-B7BF-50B7639325D4}">
  <sheetPr codeName="Feuil4">
    <pageSetUpPr fitToPage="1"/>
  </sheetPr>
  <dimension ref="A3:M22"/>
  <sheetViews>
    <sheetView topLeftCell="A2" zoomScaleNormal="100" workbookViewId="0">
      <selection activeCell="B10" sqref="B10"/>
    </sheetView>
  </sheetViews>
  <sheetFormatPr baseColWidth="10" defaultColWidth="11.53515625" defaultRowHeight="15.5"/>
  <cols>
    <col min="1" max="8" width="11.53515625" style="4"/>
    <col min="9" max="9" width="15.07421875" style="4" customWidth="1"/>
    <col min="10" max="16384" width="11.53515625" style="4"/>
  </cols>
  <sheetData>
    <row r="3" spans="1:12" ht="75" customHeight="1">
      <c r="A3" s="251" t="s">
        <v>375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3"/>
    </row>
    <row r="4" spans="1:12">
      <c r="A4" s="37"/>
      <c r="L4" s="38"/>
    </row>
    <row r="5" spans="1:12">
      <c r="A5" s="37"/>
      <c r="L5" s="38"/>
    </row>
    <row r="6" spans="1:12">
      <c r="A6" s="37"/>
      <c r="E6" s="250" t="s">
        <v>376</v>
      </c>
      <c r="F6" s="250"/>
      <c r="G6" s="250"/>
      <c r="H6" s="250"/>
      <c r="L6" s="38"/>
    </row>
    <row r="7" spans="1:12">
      <c r="A7" s="37"/>
      <c r="L7" s="38"/>
    </row>
    <row r="8" spans="1:12">
      <c r="A8" s="37"/>
      <c r="L8" s="38"/>
    </row>
    <row r="9" spans="1:12">
      <c r="A9" s="37"/>
      <c r="L9" s="38"/>
    </row>
    <row r="10" spans="1:12">
      <c r="A10" s="37"/>
      <c r="D10" s="63"/>
      <c r="G10" s="64"/>
      <c r="L10" s="38"/>
    </row>
    <row r="11" spans="1:12">
      <c r="A11" s="37"/>
      <c r="L11" s="38"/>
    </row>
    <row r="12" spans="1:12">
      <c r="A12" s="37"/>
      <c r="L12" s="38"/>
    </row>
    <row r="13" spans="1:12">
      <c r="A13" s="37"/>
      <c r="L13" s="38"/>
    </row>
    <row r="14" spans="1:12">
      <c r="A14" s="37"/>
      <c r="D14" s="63"/>
      <c r="G14" s="64"/>
      <c r="L14" s="38"/>
    </row>
    <row r="15" spans="1:12" ht="21.75" customHeight="1">
      <c r="A15" s="37"/>
      <c r="L15" s="38"/>
    </row>
    <row r="16" spans="1:12" ht="21.75" hidden="1" customHeight="1">
      <c r="A16" s="37"/>
      <c r="L16" s="38"/>
    </row>
    <row r="17" spans="1:13" ht="122.5" customHeight="1">
      <c r="A17" s="247" t="s">
        <v>377</v>
      </c>
      <c r="B17" s="248"/>
      <c r="C17" s="248"/>
      <c r="D17" s="248"/>
      <c r="E17" s="248"/>
      <c r="F17" s="248"/>
      <c r="G17" s="248"/>
      <c r="H17" s="248"/>
      <c r="I17" s="248"/>
      <c r="J17" s="248"/>
      <c r="K17" s="248"/>
      <c r="L17" s="249"/>
      <c r="M17" s="39"/>
    </row>
    <row r="18" spans="1:13" ht="15" customHeight="1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2"/>
    </row>
    <row r="19" spans="1:13">
      <c r="A19" s="64"/>
      <c r="B19" s="64"/>
    </row>
    <row r="22" spans="1:13">
      <c r="J22" s="4" t="s">
        <v>2</v>
      </c>
    </row>
  </sheetData>
  <sheetProtection algorithmName="SHA-512" hashValue="3yTDzVpAMPYs/ChQgxWSMGR2E1xP4XAOPek2SuD5I74ik7IgFsquvYfWTAu7MsUd4aA/Kk77bTw7AzL9khUeYA==" saltValue="lpC02GQfQO6OOzI6Hx40wg==" spinCount="100000" sheet="1" objects="1" scenarios="1" selectLockedCells="1"/>
  <mergeCells count="3">
    <mergeCell ref="A17:L17"/>
    <mergeCell ref="E6:H6"/>
    <mergeCell ref="A3:L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A013D-38AA-40F6-B754-CEA4B2B6FB5F}">
  <dimension ref="A1:H208"/>
  <sheetViews>
    <sheetView workbookViewId="0">
      <selection activeCell="E17" sqref="E17"/>
    </sheetView>
  </sheetViews>
  <sheetFormatPr baseColWidth="10" defaultColWidth="11.07421875" defaultRowHeight="15.5"/>
  <cols>
    <col min="1" max="1" width="42.4609375" style="43" bestFit="1" customWidth="1"/>
    <col min="2" max="2" width="11.07421875" style="43"/>
    <col min="3" max="3" width="15.765625" style="43" bestFit="1" customWidth="1"/>
    <col min="4" max="4" width="11.07421875" style="43"/>
    <col min="5" max="5" width="41.765625" style="43" bestFit="1" customWidth="1"/>
    <col min="6" max="6" width="11.07421875" style="43"/>
    <col min="7" max="7" width="41.84375" style="43" bestFit="1" customWidth="1"/>
    <col min="8" max="8" width="59.23046875" style="5" bestFit="1" customWidth="1"/>
    <col min="9" max="16384" width="11.07421875" style="43"/>
  </cols>
  <sheetData>
    <row r="1" spans="1:8">
      <c r="A1" s="43" t="s">
        <v>192</v>
      </c>
      <c r="C1" s="46" t="s">
        <v>378</v>
      </c>
      <c r="E1" s="43" t="s">
        <v>37</v>
      </c>
      <c r="G1" s="43" t="s">
        <v>37</v>
      </c>
      <c r="H1" s="6" t="s">
        <v>47</v>
      </c>
    </row>
    <row r="2" spans="1:8">
      <c r="A2" s="43" t="s">
        <v>379</v>
      </c>
      <c r="C2" s="48" t="s">
        <v>380</v>
      </c>
      <c r="E2" s="45" t="s">
        <v>161</v>
      </c>
      <c r="F2" s="44"/>
      <c r="G2" s="47" t="s">
        <v>381</v>
      </c>
      <c r="H2" s="65" t="s">
        <v>18</v>
      </c>
    </row>
    <row r="3" spans="1:8">
      <c r="A3" s="43" t="s">
        <v>7</v>
      </c>
      <c r="C3" s="48" t="s">
        <v>11</v>
      </c>
      <c r="E3" s="45" t="s">
        <v>167</v>
      </c>
      <c r="F3" s="45"/>
      <c r="G3" s="47" t="s">
        <v>382</v>
      </c>
      <c r="H3" s="65" t="s">
        <v>42</v>
      </c>
    </row>
    <row r="4" spans="1:8">
      <c r="A4" s="43" t="s">
        <v>383</v>
      </c>
      <c r="E4" s="45" t="s">
        <v>164</v>
      </c>
      <c r="F4" s="45"/>
      <c r="H4" s="65" t="s">
        <v>20</v>
      </c>
    </row>
    <row r="5" spans="1:8">
      <c r="A5" s="43" t="s">
        <v>384</v>
      </c>
      <c r="E5" s="46" t="s">
        <v>385</v>
      </c>
      <c r="F5" s="44"/>
      <c r="H5" s="65" t="s">
        <v>72</v>
      </c>
    </row>
    <row r="6" spans="1:8">
      <c r="H6" s="65" t="s">
        <v>74</v>
      </c>
    </row>
    <row r="7" spans="1:8">
      <c r="C7" s="43" t="s">
        <v>386</v>
      </c>
      <c r="H7" s="65" t="s">
        <v>75</v>
      </c>
    </row>
    <row r="8" spans="1:8">
      <c r="C8" s="43" t="s">
        <v>387</v>
      </c>
      <c r="H8" s="65" t="s">
        <v>78</v>
      </c>
    </row>
    <row r="9" spans="1:8">
      <c r="C9" s="43" t="s">
        <v>388</v>
      </c>
      <c r="H9" s="65" t="s">
        <v>80</v>
      </c>
    </row>
    <row r="10" spans="1:8">
      <c r="H10" s="66" t="s">
        <v>389</v>
      </c>
    </row>
    <row r="11" spans="1:8">
      <c r="H11" s="65" t="s">
        <v>82</v>
      </c>
    </row>
    <row r="12" spans="1:8">
      <c r="H12" s="65" t="s">
        <v>84</v>
      </c>
    </row>
    <row r="13" spans="1:8">
      <c r="H13" s="65" t="s">
        <v>86</v>
      </c>
    </row>
    <row r="14" spans="1:8">
      <c r="H14" s="65" t="s">
        <v>88</v>
      </c>
    </row>
    <row r="15" spans="1:8">
      <c r="H15" s="65" t="s">
        <v>90</v>
      </c>
    </row>
    <row r="16" spans="1:8">
      <c r="H16" s="65" t="s">
        <v>92</v>
      </c>
    </row>
    <row r="17" spans="8:8">
      <c r="H17" s="65" t="s">
        <v>94</v>
      </c>
    </row>
    <row r="18" spans="8:8">
      <c r="H18" s="65" t="s">
        <v>96</v>
      </c>
    </row>
    <row r="19" spans="8:8">
      <c r="H19" s="66" t="s">
        <v>390</v>
      </c>
    </row>
    <row r="20" spans="8:8">
      <c r="H20" s="65" t="s">
        <v>98</v>
      </c>
    </row>
    <row r="21" spans="8:8">
      <c r="H21" s="66" t="s">
        <v>391</v>
      </c>
    </row>
    <row r="22" spans="8:8">
      <c r="H22" s="65" t="s">
        <v>102</v>
      </c>
    </row>
    <row r="23" spans="8:8">
      <c r="H23" s="65" t="s">
        <v>104</v>
      </c>
    </row>
    <row r="24" spans="8:8">
      <c r="H24" s="65" t="s">
        <v>106</v>
      </c>
    </row>
    <row r="25" spans="8:8">
      <c r="H25" s="65" t="s">
        <v>108</v>
      </c>
    </row>
    <row r="26" spans="8:8">
      <c r="H26" s="65" t="s">
        <v>110</v>
      </c>
    </row>
    <row r="27" spans="8:8">
      <c r="H27" s="65" t="s">
        <v>112</v>
      </c>
    </row>
    <row r="28" spans="8:8">
      <c r="H28" s="65" t="s">
        <v>114</v>
      </c>
    </row>
    <row r="29" spans="8:8">
      <c r="H29" s="65" t="s">
        <v>116</v>
      </c>
    </row>
    <row r="30" spans="8:8">
      <c r="H30" s="65" t="s">
        <v>118</v>
      </c>
    </row>
    <row r="31" spans="8:8">
      <c r="H31" s="65" t="s">
        <v>120</v>
      </c>
    </row>
    <row r="32" spans="8:8">
      <c r="H32" s="65" t="s">
        <v>122</v>
      </c>
    </row>
    <row r="33" spans="8:8">
      <c r="H33" s="65" t="s">
        <v>124</v>
      </c>
    </row>
    <row r="34" spans="8:8">
      <c r="H34" s="65" t="s">
        <v>126</v>
      </c>
    </row>
    <row r="35" spans="8:8">
      <c r="H35" s="65" t="s">
        <v>128</v>
      </c>
    </row>
    <row r="36" spans="8:8">
      <c r="H36" s="65" t="s">
        <v>130</v>
      </c>
    </row>
    <row r="37" spans="8:8">
      <c r="H37" s="65" t="s">
        <v>132</v>
      </c>
    </row>
    <row r="38" spans="8:8">
      <c r="H38" s="66" t="s">
        <v>392</v>
      </c>
    </row>
    <row r="39" spans="8:8">
      <c r="H39" s="65" t="s">
        <v>134</v>
      </c>
    </row>
    <row r="40" spans="8:8">
      <c r="H40" s="65" t="s">
        <v>136</v>
      </c>
    </row>
    <row r="41" spans="8:8">
      <c r="H41" s="65" t="s">
        <v>138</v>
      </c>
    </row>
    <row r="42" spans="8:8">
      <c r="H42" s="65" t="s">
        <v>140</v>
      </c>
    </row>
    <row r="43" spans="8:8">
      <c r="H43" s="65" t="s">
        <v>142</v>
      </c>
    </row>
    <row r="44" spans="8:8">
      <c r="H44" s="65" t="s">
        <v>144</v>
      </c>
    </row>
    <row r="45" spans="8:8">
      <c r="H45" s="65" t="s">
        <v>146</v>
      </c>
    </row>
    <row r="46" spans="8:8">
      <c r="H46" s="65" t="s">
        <v>148</v>
      </c>
    </row>
    <row r="47" spans="8:8">
      <c r="H47" s="65" t="s">
        <v>150</v>
      </c>
    </row>
    <row r="48" spans="8:8">
      <c r="H48" s="65" t="s">
        <v>152</v>
      </c>
    </row>
    <row r="49" spans="8:8">
      <c r="H49" s="65" t="s">
        <v>154</v>
      </c>
    </row>
    <row r="50" spans="8:8">
      <c r="H50" s="65" t="s">
        <v>156</v>
      </c>
    </row>
    <row r="51" spans="8:8">
      <c r="H51" s="65" t="s">
        <v>159</v>
      </c>
    </row>
    <row r="52" spans="8:8">
      <c r="H52" s="65" t="s">
        <v>162</v>
      </c>
    </row>
    <row r="53" spans="8:8">
      <c r="H53" s="65" t="s">
        <v>165</v>
      </c>
    </row>
    <row r="54" spans="8:8">
      <c r="H54" s="66" t="s">
        <v>393</v>
      </c>
    </row>
    <row r="55" spans="8:8">
      <c r="H55" s="65" t="s">
        <v>168</v>
      </c>
    </row>
    <row r="56" spans="8:8">
      <c r="H56" s="65" t="s">
        <v>170</v>
      </c>
    </row>
    <row r="57" spans="8:8">
      <c r="H57" s="65" t="s">
        <v>172</v>
      </c>
    </row>
    <row r="58" spans="8:8">
      <c r="H58" s="65" t="s">
        <v>174</v>
      </c>
    </row>
    <row r="59" spans="8:8">
      <c r="H59" s="65" t="s">
        <v>176</v>
      </c>
    </row>
    <row r="60" spans="8:8">
      <c r="H60" s="65" t="s">
        <v>180</v>
      </c>
    </row>
    <row r="61" spans="8:8">
      <c r="H61" s="65" t="s">
        <v>189</v>
      </c>
    </row>
    <row r="62" spans="8:8">
      <c r="H62" s="65" t="s">
        <v>210</v>
      </c>
    </row>
    <row r="63" spans="8:8">
      <c r="H63" s="65" t="s">
        <v>211</v>
      </c>
    </row>
    <row r="64" spans="8:8">
      <c r="H64" s="65" t="s">
        <v>212</v>
      </c>
    </row>
    <row r="65" spans="8:8">
      <c r="H65" s="65" t="s">
        <v>213</v>
      </c>
    </row>
    <row r="66" spans="8:8">
      <c r="H66" s="65" t="s">
        <v>394</v>
      </c>
    </row>
    <row r="67" spans="8:8">
      <c r="H67" s="65" t="s">
        <v>214</v>
      </c>
    </row>
    <row r="68" spans="8:8">
      <c r="H68" s="65" t="s">
        <v>395</v>
      </c>
    </row>
    <row r="69" spans="8:8">
      <c r="H69" s="65" t="s">
        <v>215</v>
      </c>
    </row>
    <row r="70" spans="8:8">
      <c r="H70" s="65" t="s">
        <v>216</v>
      </c>
    </row>
    <row r="71" spans="8:8">
      <c r="H71" s="65" t="s">
        <v>217</v>
      </c>
    </row>
    <row r="72" spans="8:8">
      <c r="H72" s="65" t="s">
        <v>218</v>
      </c>
    </row>
    <row r="73" spans="8:8">
      <c r="H73" s="65" t="s">
        <v>219</v>
      </c>
    </row>
    <row r="74" spans="8:8">
      <c r="H74" s="65" t="s">
        <v>220</v>
      </c>
    </row>
    <row r="75" spans="8:8">
      <c r="H75" s="65" t="s">
        <v>221</v>
      </c>
    </row>
    <row r="76" spans="8:8">
      <c r="H76" s="65" t="s">
        <v>222</v>
      </c>
    </row>
    <row r="77" spans="8:8">
      <c r="H77" s="65" t="s">
        <v>223</v>
      </c>
    </row>
    <row r="78" spans="8:8">
      <c r="H78" s="65" t="s">
        <v>225</v>
      </c>
    </row>
    <row r="79" spans="8:8">
      <c r="H79" s="65" t="s">
        <v>226</v>
      </c>
    </row>
    <row r="80" spans="8:8">
      <c r="H80" s="65" t="s">
        <v>227</v>
      </c>
    </row>
    <row r="81" spans="8:8">
      <c r="H81" s="65" t="s">
        <v>228</v>
      </c>
    </row>
    <row r="82" spans="8:8">
      <c r="H82" s="65" t="s">
        <v>229</v>
      </c>
    </row>
    <row r="83" spans="8:8">
      <c r="H83" s="65" t="s">
        <v>230</v>
      </c>
    </row>
    <row r="84" spans="8:8">
      <c r="H84" s="65" t="s">
        <v>231</v>
      </c>
    </row>
    <row r="85" spans="8:8">
      <c r="H85" s="65" t="s">
        <v>232</v>
      </c>
    </row>
    <row r="86" spans="8:8">
      <c r="H86" s="65" t="s">
        <v>233</v>
      </c>
    </row>
    <row r="87" spans="8:8">
      <c r="H87" s="65" t="s">
        <v>234</v>
      </c>
    </row>
    <row r="88" spans="8:8">
      <c r="H88" s="65" t="s">
        <v>235</v>
      </c>
    </row>
    <row r="89" spans="8:8">
      <c r="H89" s="65" t="s">
        <v>236</v>
      </c>
    </row>
    <row r="90" spans="8:8">
      <c r="H90" s="65" t="s">
        <v>237</v>
      </c>
    </row>
    <row r="91" spans="8:8">
      <c r="H91" s="65" t="s">
        <v>238</v>
      </c>
    </row>
    <row r="92" spans="8:8">
      <c r="H92" s="65" t="s">
        <v>239</v>
      </c>
    </row>
    <row r="93" spans="8:8">
      <c r="H93" s="65" t="s">
        <v>240</v>
      </c>
    </row>
    <row r="94" spans="8:8">
      <c r="H94" s="65" t="s">
        <v>241</v>
      </c>
    </row>
    <row r="95" spans="8:8">
      <c r="H95" s="65" t="s">
        <v>242</v>
      </c>
    </row>
    <row r="96" spans="8:8">
      <c r="H96" s="65" t="s">
        <v>243</v>
      </c>
    </row>
    <row r="97" spans="8:8">
      <c r="H97" s="65" t="s">
        <v>244</v>
      </c>
    </row>
    <row r="98" spans="8:8">
      <c r="H98" s="65" t="s">
        <v>245</v>
      </c>
    </row>
    <row r="99" spans="8:8">
      <c r="H99" s="65" t="s">
        <v>246</v>
      </c>
    </row>
    <row r="100" spans="8:8">
      <c r="H100" s="65" t="s">
        <v>250</v>
      </c>
    </row>
    <row r="101" spans="8:8">
      <c r="H101" s="65" t="s">
        <v>251</v>
      </c>
    </row>
    <row r="102" spans="8:8">
      <c r="H102" s="65" t="s">
        <v>252</v>
      </c>
    </row>
    <row r="103" spans="8:8">
      <c r="H103" s="65" t="s">
        <v>253</v>
      </c>
    </row>
    <row r="104" spans="8:8">
      <c r="H104" s="65" t="s">
        <v>254</v>
      </c>
    </row>
    <row r="105" spans="8:8">
      <c r="H105" s="65" t="s">
        <v>255</v>
      </c>
    </row>
    <row r="106" spans="8:8">
      <c r="H106" s="65" t="s">
        <v>256</v>
      </c>
    </row>
    <row r="107" spans="8:8">
      <c r="H107" s="65" t="s">
        <v>257</v>
      </c>
    </row>
    <row r="108" spans="8:8">
      <c r="H108" s="65" t="s">
        <v>258</v>
      </c>
    </row>
    <row r="109" spans="8:8">
      <c r="H109" s="65" t="s">
        <v>259</v>
      </c>
    </row>
    <row r="110" spans="8:8">
      <c r="H110" s="65" t="s">
        <v>260</v>
      </c>
    </row>
    <row r="111" spans="8:8">
      <c r="H111" s="65" t="s">
        <v>261</v>
      </c>
    </row>
    <row r="112" spans="8:8">
      <c r="H112" s="65" t="s">
        <v>262</v>
      </c>
    </row>
    <row r="113" spans="8:8">
      <c r="H113" s="65" t="s">
        <v>263</v>
      </c>
    </row>
    <row r="114" spans="8:8">
      <c r="H114" s="65" t="s">
        <v>264</v>
      </c>
    </row>
    <row r="115" spans="8:8">
      <c r="H115" s="65" t="s">
        <v>265</v>
      </c>
    </row>
    <row r="116" spans="8:8">
      <c r="H116" s="65" t="s">
        <v>266</v>
      </c>
    </row>
    <row r="117" spans="8:8">
      <c r="H117" s="65" t="s">
        <v>267</v>
      </c>
    </row>
    <row r="118" spans="8:8">
      <c r="H118" s="65" t="s">
        <v>268</v>
      </c>
    </row>
    <row r="119" spans="8:8">
      <c r="H119" s="65" t="s">
        <v>269</v>
      </c>
    </row>
    <row r="120" spans="8:8">
      <c r="H120" s="65" t="s">
        <v>270</v>
      </c>
    </row>
    <row r="121" spans="8:8">
      <c r="H121" s="65" t="s">
        <v>271</v>
      </c>
    </row>
    <row r="122" spans="8:8">
      <c r="H122" s="65" t="s">
        <v>272</v>
      </c>
    </row>
    <row r="123" spans="8:8">
      <c r="H123" s="65" t="s">
        <v>273</v>
      </c>
    </row>
    <row r="124" spans="8:8">
      <c r="H124" s="66" t="s">
        <v>396</v>
      </c>
    </row>
    <row r="125" spans="8:8">
      <c r="H125" s="65" t="s">
        <v>274</v>
      </c>
    </row>
    <row r="126" spans="8:8">
      <c r="H126" s="65" t="s">
        <v>275</v>
      </c>
    </row>
    <row r="127" spans="8:8">
      <c r="H127" s="65" t="s">
        <v>276</v>
      </c>
    </row>
    <row r="128" spans="8:8">
      <c r="H128" s="65" t="s">
        <v>277</v>
      </c>
    </row>
    <row r="129" spans="8:8">
      <c r="H129" s="65" t="s">
        <v>278</v>
      </c>
    </row>
    <row r="130" spans="8:8">
      <c r="H130" s="65" t="s">
        <v>279</v>
      </c>
    </row>
    <row r="131" spans="8:8">
      <c r="H131" s="65" t="s">
        <v>280</v>
      </c>
    </row>
    <row r="132" spans="8:8">
      <c r="H132" s="65" t="s">
        <v>281</v>
      </c>
    </row>
    <row r="133" spans="8:8">
      <c r="H133" s="65" t="s">
        <v>282</v>
      </c>
    </row>
    <row r="134" spans="8:8">
      <c r="H134" s="65" t="s">
        <v>283</v>
      </c>
    </row>
    <row r="135" spans="8:8">
      <c r="H135" s="65" t="s">
        <v>284</v>
      </c>
    </row>
    <row r="136" spans="8:8">
      <c r="H136" s="65" t="s">
        <v>285</v>
      </c>
    </row>
    <row r="137" spans="8:8">
      <c r="H137" s="65" t="s">
        <v>286</v>
      </c>
    </row>
    <row r="138" spans="8:8">
      <c r="H138" s="65" t="s">
        <v>287</v>
      </c>
    </row>
    <row r="139" spans="8:8">
      <c r="H139" s="65" t="s">
        <v>288</v>
      </c>
    </row>
    <row r="140" spans="8:8">
      <c r="H140" s="66" t="s">
        <v>397</v>
      </c>
    </row>
    <row r="141" spans="8:8">
      <c r="H141" s="65" t="s">
        <v>290</v>
      </c>
    </row>
    <row r="142" spans="8:8">
      <c r="H142" s="66" t="s">
        <v>398</v>
      </c>
    </row>
    <row r="143" spans="8:8">
      <c r="H143" s="65" t="s">
        <v>292</v>
      </c>
    </row>
    <row r="144" spans="8:8">
      <c r="H144" s="65" t="s">
        <v>293</v>
      </c>
    </row>
    <row r="145" spans="8:8">
      <c r="H145" s="65" t="s">
        <v>294</v>
      </c>
    </row>
    <row r="146" spans="8:8">
      <c r="H146" s="65" t="s">
        <v>295</v>
      </c>
    </row>
    <row r="147" spans="8:8">
      <c r="H147" s="65" t="s">
        <v>296</v>
      </c>
    </row>
    <row r="148" spans="8:8">
      <c r="H148" s="65" t="s">
        <v>297</v>
      </c>
    </row>
    <row r="149" spans="8:8">
      <c r="H149" s="65" t="s">
        <v>298</v>
      </c>
    </row>
    <row r="150" spans="8:8">
      <c r="H150" s="65" t="s">
        <v>299</v>
      </c>
    </row>
    <row r="151" spans="8:8">
      <c r="H151" s="65" t="s">
        <v>300</v>
      </c>
    </row>
    <row r="152" spans="8:8">
      <c r="H152" s="65" t="s">
        <v>302</v>
      </c>
    </row>
    <row r="153" spans="8:8">
      <c r="H153" s="65" t="s">
        <v>303</v>
      </c>
    </row>
    <row r="154" spans="8:8">
      <c r="H154" s="65" t="s">
        <v>304</v>
      </c>
    </row>
    <row r="155" spans="8:8">
      <c r="H155" s="65" t="s">
        <v>305</v>
      </c>
    </row>
    <row r="156" spans="8:8">
      <c r="H156" s="65" t="s">
        <v>306</v>
      </c>
    </row>
    <row r="157" spans="8:8">
      <c r="H157" s="65" t="s">
        <v>307</v>
      </c>
    </row>
    <row r="158" spans="8:8">
      <c r="H158" s="65" t="s">
        <v>308</v>
      </c>
    </row>
    <row r="159" spans="8:8">
      <c r="H159" s="65" t="s">
        <v>309</v>
      </c>
    </row>
    <row r="160" spans="8:8">
      <c r="H160" s="65" t="s">
        <v>310</v>
      </c>
    </row>
    <row r="161" spans="8:8">
      <c r="H161" s="65" t="s">
        <v>311</v>
      </c>
    </row>
    <row r="162" spans="8:8">
      <c r="H162" s="65" t="s">
        <v>312</v>
      </c>
    </row>
    <row r="163" spans="8:8">
      <c r="H163" s="65" t="s">
        <v>313</v>
      </c>
    </row>
    <row r="164" spans="8:8">
      <c r="H164" s="65" t="s">
        <v>314</v>
      </c>
    </row>
    <row r="165" spans="8:8">
      <c r="H165" s="65" t="s">
        <v>315</v>
      </c>
    </row>
    <row r="166" spans="8:8">
      <c r="H166" s="65" t="s">
        <v>316</v>
      </c>
    </row>
    <row r="167" spans="8:8">
      <c r="H167" s="5" t="s">
        <v>317</v>
      </c>
    </row>
    <row r="168" spans="8:8">
      <c r="H168" s="66" t="s">
        <v>399</v>
      </c>
    </row>
    <row r="169" spans="8:8">
      <c r="H169" s="65" t="s">
        <v>319</v>
      </c>
    </row>
    <row r="170" spans="8:8">
      <c r="H170" s="65" t="s">
        <v>320</v>
      </c>
    </row>
    <row r="171" spans="8:8">
      <c r="H171" s="65" t="s">
        <v>321</v>
      </c>
    </row>
    <row r="172" spans="8:8">
      <c r="H172" s="65" t="s">
        <v>322</v>
      </c>
    </row>
    <row r="173" spans="8:8">
      <c r="H173" s="65" t="s">
        <v>323</v>
      </c>
    </row>
    <row r="174" spans="8:8">
      <c r="H174" s="65" t="s">
        <v>324</v>
      </c>
    </row>
    <row r="175" spans="8:8">
      <c r="H175" s="65" t="s">
        <v>325</v>
      </c>
    </row>
    <row r="176" spans="8:8">
      <c r="H176" s="65" t="s">
        <v>326</v>
      </c>
    </row>
    <row r="177" spans="8:8">
      <c r="H177" s="65" t="s">
        <v>327</v>
      </c>
    </row>
    <row r="178" spans="8:8">
      <c r="H178" s="65" t="s">
        <v>328</v>
      </c>
    </row>
    <row r="179" spans="8:8">
      <c r="H179" s="65" t="s">
        <v>329</v>
      </c>
    </row>
    <row r="180" spans="8:8">
      <c r="H180" s="65" t="s">
        <v>330</v>
      </c>
    </row>
    <row r="181" spans="8:8">
      <c r="H181" s="65" t="s">
        <v>331</v>
      </c>
    </row>
    <row r="182" spans="8:8">
      <c r="H182" s="65" t="s">
        <v>332</v>
      </c>
    </row>
    <row r="183" spans="8:8">
      <c r="H183" s="65" t="s">
        <v>333</v>
      </c>
    </row>
    <row r="184" spans="8:8">
      <c r="H184" s="65" t="s">
        <v>334</v>
      </c>
    </row>
    <row r="185" spans="8:8">
      <c r="H185" s="65" t="s">
        <v>335</v>
      </c>
    </row>
    <row r="186" spans="8:8">
      <c r="H186" s="65" t="s">
        <v>336</v>
      </c>
    </row>
    <row r="187" spans="8:8">
      <c r="H187" s="65" t="s">
        <v>337</v>
      </c>
    </row>
    <row r="188" spans="8:8">
      <c r="H188" s="65" t="s">
        <v>338</v>
      </c>
    </row>
    <row r="189" spans="8:8">
      <c r="H189" s="65" t="s">
        <v>339</v>
      </c>
    </row>
    <row r="190" spans="8:8">
      <c r="H190" s="65" t="s">
        <v>340</v>
      </c>
    </row>
    <row r="191" spans="8:8">
      <c r="H191" s="66" t="s">
        <v>400</v>
      </c>
    </row>
    <row r="192" spans="8:8">
      <c r="H192" s="65" t="s">
        <v>342</v>
      </c>
    </row>
    <row r="193" spans="8:8">
      <c r="H193" s="65" t="s">
        <v>343</v>
      </c>
    </row>
    <row r="194" spans="8:8">
      <c r="H194" s="65" t="s">
        <v>344</v>
      </c>
    </row>
    <row r="195" spans="8:8">
      <c r="H195" s="65" t="s">
        <v>345</v>
      </c>
    </row>
    <row r="196" spans="8:8">
      <c r="H196" s="65" t="s">
        <v>346</v>
      </c>
    </row>
    <row r="197" spans="8:8">
      <c r="H197" s="65" t="s">
        <v>347</v>
      </c>
    </row>
    <row r="198" spans="8:8">
      <c r="H198" s="65" t="s">
        <v>348</v>
      </c>
    </row>
    <row r="199" spans="8:8">
      <c r="H199" s="65" t="s">
        <v>349</v>
      </c>
    </row>
    <row r="200" spans="8:8">
      <c r="H200" s="65" t="s">
        <v>350</v>
      </c>
    </row>
    <row r="201" spans="8:8">
      <c r="H201" s="65" t="s">
        <v>351</v>
      </c>
    </row>
    <row r="202" spans="8:8">
      <c r="H202" s="65" t="s">
        <v>352</v>
      </c>
    </row>
    <row r="203" spans="8:8">
      <c r="H203" s="65" t="s">
        <v>353</v>
      </c>
    </row>
    <row r="204" spans="8:8">
      <c r="H204" s="65" t="s">
        <v>354</v>
      </c>
    </row>
    <row r="205" spans="8:8">
      <c r="H205" s="65" t="s">
        <v>355</v>
      </c>
    </row>
    <row r="206" spans="8:8">
      <c r="H206" s="65" t="s">
        <v>356</v>
      </c>
    </row>
    <row r="207" spans="8:8">
      <c r="H207" s="65" t="s">
        <v>357</v>
      </c>
    </row>
    <row r="208" spans="8:8">
      <c r="H208" s="65" t="s">
        <v>358</v>
      </c>
    </row>
  </sheetData>
  <sheetProtection algorithmName="SHA-512" hashValue="zlxyux6yjp5dLBkfBNJ5DBk1iB5R9ZX5xC53Kh1I4M7j5axO5qDVa4n/QQDfpnlyJi5c+F01DlhQplATEqg99w==" saltValue="c5FXwUEUJdra9NrtV3ATrA==" spinCount="100000" sheet="1" objects="1" scenarios="1" selectLockedCells="1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aires xmlns="1cbb57ab-a22d-4ad7-9bda-2f6590e25bf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6275727C29A47A6A9D424EE9A07CC" ma:contentTypeVersion="5" ma:contentTypeDescription="Crée un document." ma:contentTypeScope="" ma:versionID="8d3d1073a23cdd50fc41df136f92adf6">
  <xsd:schema xmlns:xsd="http://www.w3.org/2001/XMLSchema" xmlns:xs="http://www.w3.org/2001/XMLSchema" xmlns:p="http://schemas.microsoft.com/office/2006/metadata/properties" xmlns:ns2="1cbb57ab-a22d-4ad7-9bda-2f6590e25bfc" targetNamespace="http://schemas.microsoft.com/office/2006/metadata/properties" ma:root="true" ma:fieldsID="399d3101249ad0fe525ccbe0f54a33c9" ns2:_="">
    <xsd:import namespace="1cbb57ab-a22d-4ad7-9bda-2f6590e25bfc"/>
    <xsd:element name="properties">
      <xsd:complexType>
        <xsd:sequence>
          <xsd:element name="documentManagement">
            <xsd:complexType>
              <xsd:all>
                <xsd:element ref="ns2:Commentaire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b57ab-a22d-4ad7-9bda-2f6590e25bfc" elementFormDefault="qualified">
    <xsd:import namespace="http://schemas.microsoft.com/office/2006/documentManagement/types"/>
    <xsd:import namespace="http://schemas.microsoft.com/office/infopath/2007/PartnerControls"/>
    <xsd:element name="Commentaires" ma:index="8" nillable="true" ma:displayName="Commentaires" ma:format="Dropdown" ma:internalName="Commentaires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E75087-D229-4B02-A683-3DA0FFA5679A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1cbb57ab-a22d-4ad7-9bda-2f6590e25bfc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31F446E-7E28-46AD-BAA4-C328C058D6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1FF028-6C55-4E16-8DD5-8594DA281A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bb57ab-a22d-4ad7-9bda-2f6590e25b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14</vt:i4>
      </vt:variant>
    </vt:vector>
  </HeadingPairs>
  <TitlesOfParts>
    <vt:vector size="19" baseType="lpstr">
      <vt:lpstr>FORMULAIRE</vt:lpstr>
      <vt:lpstr>Données</vt:lpstr>
      <vt:lpstr>Feuil3</vt:lpstr>
      <vt:lpstr>GUIDE</vt:lpstr>
      <vt:lpstr>Listes déroulantes</vt:lpstr>
      <vt:lpstr>Collèges</vt:lpstr>
      <vt:lpstr>DISCIPLINE</vt:lpstr>
      <vt:lpstr>ON</vt:lpstr>
      <vt:lpstr>Programme</vt:lpstr>
      <vt:lpstr>Raison</vt:lpstr>
      <vt:lpstr>Récyclage</vt:lpstr>
      <vt:lpstr>Statut</vt:lpstr>
      <vt:lpstr>Syndicat</vt:lpstr>
      <vt:lpstr>TabColl_AffSynd</vt:lpstr>
      <vt:lpstr>Titre</vt:lpstr>
      <vt:lpstr>type</vt:lpstr>
      <vt:lpstr>Données!Zone_d_impression</vt:lpstr>
      <vt:lpstr>FORMULAIRE!Zone_d_impression</vt:lpstr>
      <vt:lpstr>GUIDE!Zone_d_impression</vt:lpstr>
    </vt:vector>
  </TitlesOfParts>
  <Manager/>
  <Company>MELS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JeaMa15</dc:creator>
  <cp:keywords/>
  <dc:description/>
  <cp:lastModifiedBy>Manon Mainville</cp:lastModifiedBy>
  <cp:revision/>
  <cp:lastPrinted>2026-03-19T13:08:11Z</cp:lastPrinted>
  <dcterms:created xsi:type="dcterms:W3CDTF">2012-07-05T12:27:45Z</dcterms:created>
  <dcterms:modified xsi:type="dcterms:W3CDTF">2026-03-19T13:11:53Z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0x010100B216275727C29A47A6A9D424EE9A07CC</vt:lpwstr>
  </property>
  <property fmtid="{D5CDD505-2E9C-101B-9397-08002B2CF9AE}" pid="3" name="MediaServiceImageTags">
    <vt:lpwstr/>
  </property>
</Properties>
</file>