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K:\GRP\CPNC\61000_CONDITIONS_TRAVAIL\61223_COMITES\2023-2028\Conventionnes\Enseignant\CPP\RecyclagePerf\ExerciceRecPerf\MODELE-Formulaire-Guide\Maintien-Expertise\"/>
    </mc:Choice>
  </mc:AlternateContent>
  <xr:revisionPtr revIDLastSave="0" documentId="13_ncr:1_{8079498D-D373-4450-BAD1-87742E2B93C4}" xr6:coauthVersionLast="47" xr6:coauthVersionMax="47" xr10:uidLastSave="{00000000-0000-0000-0000-000000000000}"/>
  <workbookProtection workbookAlgorithmName="SHA-512" workbookHashValue="6Z5EzDCf+Y1UhoBIAykvsq3SA6Z4BekRowUjgRcDXOjCrwTIZ3jmddcrIMO44V/19vEDbESVrZ2mBPDjU46eRA==" workbookSaltValue="uaiNPAR8bgRsN1fLZrDDBg==" workbookSpinCount="100000" lockStructure="1"/>
  <bookViews>
    <workbookView xWindow="-110" yWindow="-110" windowWidth="19420" windowHeight="10420" xr2:uid="{00000000-000D-0000-FFFF-FFFF00000000}"/>
  </bookViews>
  <sheets>
    <sheet name="FORMULAIRE" sheetId="1" r:id="rId1"/>
    <sheet name="Programme technique" sheetId="10" state="hidden" r:id="rId2"/>
    <sheet name="GUIDE" sheetId="7" state="hidden" r:id="rId3"/>
    <sheet name="LISTE DES COLLÈGES" sheetId="5" state="hidden" r:id="rId4"/>
    <sheet name="Données" sheetId="2" state="hidden" r:id="rId5"/>
  </sheets>
  <externalReferences>
    <externalReference r:id="rId6"/>
  </externalReferences>
  <definedNames>
    <definedName name="Colleges" localSheetId="2">[1]Données!#REF!</definedName>
    <definedName name="Colleges">Données!#REF!</definedName>
    <definedName name="Collèges" localSheetId="2">[1]Données!$A$2:$A$55</definedName>
    <definedName name="Collèges">Données!$A$4:$A$57</definedName>
    <definedName name="DISCIPLINE" localSheetId="2">[1]Données!$AF$1:$AF$206</definedName>
    <definedName name="DISCIPLINE">Données!$AF$3:$AF$207</definedName>
    <definedName name="DISCIPLINES1">Données!$AF$2:$AG$207</definedName>
    <definedName name="OLE_LINK1" localSheetId="3">'LISTE DES COLLÈGES'!#REF!</definedName>
    <definedName name="ON" localSheetId="2">[1]Données!$R$1:$R$2</definedName>
    <definedName name="ON">Données!$R$3:$R$4</definedName>
    <definedName name="Programme">Données!$O$3:$O$7</definedName>
    <definedName name="Raison" localSheetId="2">[1]Données!$E$48:$E$51</definedName>
    <definedName name="Raison">Données!$E$49:$E$52</definedName>
    <definedName name="Récyclage" localSheetId="2">[1]Données!$C$1:$C$6</definedName>
    <definedName name="Récyclage">Données!$C$3:$C$8</definedName>
    <definedName name="Statut" localSheetId="2">[1]Données!$P$1:$P$3</definedName>
    <definedName name="Statut">Données!$P$3:$P$5</definedName>
    <definedName name="Syndicat">Données!$N$3:$N$5</definedName>
    <definedName name="TabColl_AffSynd" localSheetId="2">[1]Données!$A$2:$B$55</definedName>
    <definedName name="TabColl_AffSynd">Données!$A$4:$B$57</definedName>
    <definedName name="Titre" localSheetId="2">[1]Données!$O$1:$O$3</definedName>
    <definedName name="Titre">Données!$O$3:$O$5</definedName>
    <definedName name="type">Données!$C$3:$C$6</definedName>
    <definedName name="_xlnm.Print_Area" localSheetId="4">Données!$A$3:$B$57</definedName>
    <definedName name="_xlnm.Print_Area" localSheetId="0">FORMULAIRE!$A$1:$O$78</definedName>
    <definedName name="_xlnm.Print_Area" localSheetId="2">GUIDE!$A$1:$L$44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1" l="1"/>
  <c r="L58" i="1" l="1"/>
  <c r="N56" i="1"/>
  <c r="G56" i="1"/>
  <c r="G53" i="1"/>
  <c r="G50" i="1"/>
  <c r="B59" i="1"/>
  <c r="N53" i="1" s="1"/>
  <c r="N50" i="1" l="1"/>
  <c r="N58" i="1" s="1"/>
  <c r="F43" i="1"/>
  <c r="T60" i="2" l="1"/>
  <c r="I44" i="1" l="1"/>
  <c r="L43" i="1"/>
  <c r="M45" i="1" l="1"/>
  <c r="G58" i="1"/>
  <c r="E58" i="1"/>
  <c r="B44" i="1" l="1"/>
  <c r="G45" i="1" s="1"/>
  <c r="N60" i="1" s="1"/>
  <c r="AE60" i="2" l="1"/>
  <c r="AD60" i="2"/>
  <c r="AA60" i="2"/>
  <c r="Y60" i="2"/>
  <c r="V60" i="2"/>
  <c r="S60" i="2"/>
  <c r="G10" i="1"/>
  <c r="E60" i="2" s="1"/>
  <c r="G60" i="2"/>
  <c r="H60" i="2"/>
  <c r="J60" i="2"/>
  <c r="I60" i="2"/>
  <c r="M60" i="2"/>
  <c r="Q60" i="2"/>
  <c r="K13" i="1"/>
  <c r="F60" i="2"/>
  <c r="AC60" i="2"/>
  <c r="X60" i="2"/>
  <c r="O60" i="2"/>
  <c r="B60" i="2"/>
  <c r="R60" i="2"/>
  <c r="U60" i="2"/>
  <c r="K60" i="2"/>
  <c r="L60" i="2"/>
  <c r="D60" i="2"/>
  <c r="C60" i="2"/>
  <c r="A60" i="2"/>
  <c r="D1" i="5"/>
  <c r="D2" i="5"/>
  <c r="D3" i="5"/>
  <c r="D4" i="5"/>
  <c r="D5" i="5"/>
  <c r="D6" i="5"/>
  <c r="D7" i="5"/>
  <c r="D8" i="5"/>
  <c r="D9" i="5"/>
  <c r="D10" i="5"/>
  <c r="D11" i="5"/>
  <c r="D12" i="5"/>
  <c r="D13" i="5"/>
  <c r="D14" i="5"/>
  <c r="D15" i="5"/>
  <c r="D16" i="5"/>
  <c r="D17" i="5"/>
  <c r="D18" i="5"/>
  <c r="D19" i="5"/>
  <c r="D20" i="5"/>
  <c r="D48" i="5"/>
  <c r="D22" i="5"/>
  <c r="D23" i="5"/>
  <c r="D24" i="5"/>
  <c r="D25" i="5"/>
  <c r="D26" i="5"/>
  <c r="D27" i="5"/>
  <c r="D28" i="5"/>
  <c r="D29" i="5"/>
  <c r="D30" i="5"/>
  <c r="D31" i="5"/>
  <c r="D32" i="5"/>
  <c r="D33" i="5"/>
  <c r="D34" i="5"/>
  <c r="D35" i="5"/>
  <c r="D36" i="5"/>
  <c r="D37" i="5"/>
  <c r="D38" i="5"/>
  <c r="D39" i="5"/>
  <c r="D40" i="5"/>
  <c r="D41" i="5"/>
  <c r="D42" i="5"/>
  <c r="D43" i="5"/>
  <c r="D44" i="5"/>
  <c r="D45" i="5"/>
  <c r="D46" i="5"/>
  <c r="D47" i="5"/>
  <c r="D21" i="5"/>
  <c r="W60" i="2"/>
  <c r="AB60" i="2"/>
  <c r="Z60" i="2"/>
  <c r="P60" i="2" l="1"/>
  <c r="N6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Brigitte Giroux</author>
  </authors>
  <commentList>
    <comment ref="A5" authorId="0" shapeId="0" xr:uid="{00000000-0006-0000-0300-000001000000}">
      <text>
        <r>
          <rPr>
            <b/>
            <sz val="10"/>
            <color indexed="81"/>
            <rFont val="Tahoma"/>
            <family val="2"/>
          </rPr>
          <t xml:space="preserve">Faire l'envoie au DRH 
</t>
        </r>
        <r>
          <rPr>
            <sz val="10"/>
            <color indexed="81"/>
            <rFont val="Tahoma"/>
            <family val="2"/>
          </rPr>
          <t xml:space="preserve">
</t>
        </r>
      </text>
    </comment>
    <comment ref="A8" authorId="0" shapeId="0" xr:uid="{00000000-0006-0000-0300-000002000000}">
      <text>
        <r>
          <rPr>
            <sz val="10"/>
            <color indexed="81"/>
            <rFont val="Tahoma"/>
            <family val="2"/>
          </rPr>
          <t xml:space="preserve">
Envoi des copies françaises et anglaises qu'au 936000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40F805-8A01-4729-9056-35FA29276FCE}" keepAlive="1" name="Requête - query (2)" description="Connexion à la requête « query (2) » dans le classeur." type="5" refreshedVersion="8" background="1" saveData="1">
    <dbPr connection="Provider=Microsoft.Mashup.OleDb.1;Data Source=$Workbook$;Location=&quot;query (2)&quot;;Extended Properties=&quot;&quot;" command="SELECT * FROM [query (2)]"/>
  </connection>
</connections>
</file>

<file path=xl/sharedStrings.xml><?xml version="1.0" encoding="utf-8"?>
<sst xmlns="http://schemas.openxmlformats.org/spreadsheetml/2006/main" count="623" uniqueCount="502">
  <si>
    <t xml:space="preserve">PARTIE I - À remplir par la personne enseignante </t>
  </si>
  <si>
    <t>SECTION 1 - Identification</t>
  </si>
  <si>
    <t>Nom du collège :</t>
  </si>
  <si>
    <t>André-Laurendeau</t>
  </si>
  <si>
    <t xml:space="preserve">Affiliation syndicale : </t>
  </si>
  <si>
    <t>Nom :</t>
  </si>
  <si>
    <t>Prénom :</t>
  </si>
  <si>
    <t>Statut :</t>
  </si>
  <si>
    <t>Choisissez votre statut</t>
  </si>
  <si>
    <t>Adresse permanente :</t>
  </si>
  <si>
    <t>Téléphone :</t>
  </si>
  <si>
    <t>Résidence :</t>
  </si>
  <si>
    <t>Travail :</t>
  </si>
  <si>
    <t>Courriel :</t>
  </si>
  <si>
    <t>Nombre d'années d'ancienneté selon la liste officielle de l'année en cours:</t>
  </si>
  <si>
    <t>Nombre d'années d'expérience au dernier jour de l'année d'engagement 2024-2025 :</t>
  </si>
  <si>
    <t>Discipline d'enseignement principale :</t>
  </si>
  <si>
    <t>Choisissez la discipline</t>
  </si>
  <si>
    <t>Programmes techniques visés :</t>
  </si>
  <si>
    <t>Choisissez le programme</t>
  </si>
  <si>
    <t>Scolarité de la personne enseignante</t>
  </si>
  <si>
    <t>Nombre d'années de scolarité au dernier jour de l'année d'engagement 2024-2025 :</t>
  </si>
  <si>
    <t>Formation universitaire :</t>
  </si>
  <si>
    <t>Formation collégiale :</t>
  </si>
  <si>
    <t>Diplôme et champs d'études :</t>
  </si>
  <si>
    <t>Diplôme et programme d'études :</t>
  </si>
  <si>
    <t>Année d'obtention :</t>
  </si>
  <si>
    <t>SECTION 2 - Projet de formation permettant le maintien de l'expertise</t>
  </si>
  <si>
    <t>Brève description du projet de formation</t>
  </si>
  <si>
    <t>Organisation(s) auprès de laquelle ou lesquelles vous entendez suivre la ou les formations ou effectuer le stage.:</t>
  </si>
  <si>
    <t>SECTION 3 - Durée et valeur en ETC du projet de formation</t>
  </si>
  <si>
    <t>STAGE NON RÉMUNÉRÉ</t>
  </si>
  <si>
    <t>Automne 2025</t>
  </si>
  <si>
    <t>Nombre de jours de stage par semaines</t>
  </si>
  <si>
    <t>Hiver 2026</t>
  </si>
  <si>
    <t>1 jour/semaine = 0,10 ETC 
(pour 15 semaines)</t>
  </si>
  <si>
    <t>Total des jours</t>
  </si>
  <si>
    <t xml:space="preserve">Total des jours </t>
  </si>
  <si>
    <t xml:space="preserve"> </t>
  </si>
  <si>
    <t>ETC  :</t>
  </si>
  <si>
    <t>ETC :</t>
  </si>
  <si>
    <t>COURS OU FORMATION</t>
  </si>
  <si>
    <t>Choisissez la session</t>
  </si>
  <si>
    <r>
      <rPr>
        <sz val="10"/>
        <color theme="8" tint="-0.249977111117893"/>
        <rFont val="Arial Narrow"/>
        <family val="2"/>
      </rPr>
      <t>Titre du cours</t>
    </r>
    <r>
      <rPr>
        <b/>
        <sz val="10"/>
        <color theme="8" tint="-0.249977111117893"/>
        <rFont val="Arial Narrow"/>
        <family val="2"/>
      </rPr>
      <t xml:space="preserve"> #1 :</t>
    </r>
  </si>
  <si>
    <r>
      <rPr>
        <sz val="10"/>
        <color theme="8" tint="-0.249977111117893"/>
        <rFont val="Arial Narrow"/>
        <family val="2"/>
      </rPr>
      <t>Titre du cours</t>
    </r>
    <r>
      <rPr>
        <b/>
        <sz val="10"/>
        <color theme="8" tint="-0.249977111117893"/>
        <rFont val="Arial Narrow"/>
        <family val="2"/>
      </rPr>
      <t xml:space="preserve"> #4:</t>
    </r>
  </si>
  <si>
    <t>Nombre d'heures :</t>
  </si>
  <si>
    <t>ETC</t>
  </si>
  <si>
    <r>
      <rPr>
        <sz val="10"/>
        <color theme="8" tint="-0.249977111117893"/>
        <rFont val="Arial Narrow"/>
        <family val="2"/>
      </rPr>
      <t>Titre du cours</t>
    </r>
    <r>
      <rPr>
        <b/>
        <sz val="10"/>
        <color theme="8" tint="-0.249977111117893"/>
        <rFont val="Arial Narrow"/>
        <family val="2"/>
      </rPr>
      <t xml:space="preserve"> #2 :</t>
    </r>
  </si>
  <si>
    <r>
      <rPr>
        <sz val="10"/>
        <color theme="8" tint="-0.249977111117893"/>
        <rFont val="Arial Narrow"/>
        <family val="2"/>
      </rPr>
      <t xml:space="preserve">Titre du cours </t>
    </r>
    <r>
      <rPr>
        <b/>
        <sz val="10"/>
        <color theme="8" tint="-0.249977111117893"/>
        <rFont val="Arial Narrow"/>
        <family val="2"/>
      </rPr>
      <t>#5 :</t>
    </r>
  </si>
  <si>
    <r>
      <rPr>
        <sz val="10"/>
        <color theme="8" tint="-0.249977111117893"/>
        <rFont val="Arial Narrow"/>
        <family val="2"/>
      </rPr>
      <t xml:space="preserve">Titre du cours </t>
    </r>
    <r>
      <rPr>
        <b/>
        <sz val="10"/>
        <color theme="8" tint="-0.249977111117893"/>
        <rFont val="Arial Narrow"/>
        <family val="2"/>
      </rPr>
      <t>#3 :</t>
    </r>
  </si>
  <si>
    <r>
      <rPr>
        <sz val="10"/>
        <color theme="8" tint="-0.249977111117893"/>
        <rFont val="Arial Narrow"/>
        <family val="2"/>
      </rPr>
      <t>Titre du cours</t>
    </r>
    <r>
      <rPr>
        <b/>
        <sz val="10"/>
        <color theme="8" tint="-0.249977111117893"/>
        <rFont val="Arial Narrow"/>
        <family val="2"/>
      </rPr>
      <t xml:space="preserve"> #6 :</t>
    </r>
  </si>
  <si>
    <t xml:space="preserve">(45 heures = 0,1 ETC)  
</t>
  </si>
  <si>
    <t xml:space="preserve">Total d'heures </t>
  </si>
  <si>
    <t xml:space="preserve">Total ETC : </t>
  </si>
  <si>
    <t xml:space="preserve">GRAND TOTAL ETC </t>
  </si>
  <si>
    <t>PARTIE II - À remplir par la personne responsable à la direction des ressources humaines du Collège</t>
  </si>
  <si>
    <t>SECTION 1 - Approbation du Collège</t>
  </si>
  <si>
    <t>Le collège approuve la libération aux fins de maintien de l'expertise enseignante et confirme que le projet de formation est conforme aux dispositions prévues à la convention collective. (Article 7-7.00 FEC-CSQ et FNEEQ-CSN)</t>
  </si>
  <si>
    <t>Commentaires, s'il y a lieu</t>
  </si>
  <si>
    <t>SECTION 2 - Signature du Collège</t>
  </si>
  <si>
    <t>Signature du collège</t>
  </si>
  <si>
    <t>Date</t>
  </si>
  <si>
    <t>Nom et Prénom</t>
  </si>
  <si>
    <t xml:space="preserve"> 1 - Accéder à l’onglet insertion   2- Sélectionner Image et ensuite « cet appareil » afin d’importer votre signature. 3 - Collez votre signature (image) 
3 - Enregistrez votre fichier</t>
  </si>
  <si>
    <t>Secteurs et programmes</t>
  </si>
  <si>
    <t>384.A0_Techniques de recherche et de gestion de données</t>
  </si>
  <si>
    <t>410.F0_Techniques de services financiers et d'assurances</t>
  </si>
  <si>
    <t>410.G0_Techniques d'administration et de gestion</t>
  </si>
  <si>
    <t>420.B0_Techniques de l'informatique</t>
  </si>
  <si>
    <t>145.A0_Techniques de santé animale</t>
  </si>
  <si>
    <t>152.B0_Gestion et technologie d'entreprise agricole</t>
  </si>
  <si>
    <t>153.C0_Paysage et commercialisation en horticulture ornementale</t>
  </si>
  <si>
    <t>153.F0_Technologie de la production horticole agroenvironnementale</t>
  </si>
  <si>
    <t>231.A0_Techiques d'aquaculture</t>
  </si>
  <si>
    <t>231.B0_Transformation des produits aquatiques</t>
  </si>
  <si>
    <t>154.A0_Technologie des procédés et de la qualité des aliments</t>
  </si>
  <si>
    <t>414.A0_Techniques de tourisme</t>
  </si>
  <si>
    <t>414.B0_Techniques du tourisme d'aventure</t>
  </si>
  <si>
    <t>430.A0_Techniques de gestion hôtelière</t>
  </si>
  <si>
    <t>430.B0_Gestion d'un établissement de restauration</t>
  </si>
  <si>
    <t>551.A0_Techniques professionnelles de musique et chanson</t>
  </si>
  <si>
    <t>551.B0_Technologies sonores</t>
  </si>
  <si>
    <t>561.B0_Danse-Interprétation</t>
  </si>
  <si>
    <t>561.C0_Interprétation théâtrale</t>
  </si>
  <si>
    <t>561.D0_Arts du cirique</t>
  </si>
  <si>
    <t>561.F0_Production scénique</t>
  </si>
  <si>
    <t>570.D0_Techniques de design de présentation</t>
  </si>
  <si>
    <t>570.E0_Techniques de design d'intérieur</t>
  </si>
  <si>
    <t>570.F0_Photographie</t>
  </si>
  <si>
    <t>570.C0_Techniques de design industriel</t>
  </si>
  <si>
    <t>573.A0_Techniques de métiers d'art</t>
  </si>
  <si>
    <t>574.AA_Illustration</t>
  </si>
  <si>
    <t>233.B0_Techniques du meuble et d'ébénisterie</t>
  </si>
  <si>
    <t>210.AA_Techniques de laboratoire: biotechnologies</t>
  </si>
  <si>
    <t>210.AB_Techniques de laboratoire: chimie analytique</t>
  </si>
  <si>
    <t>210.D0_Techniques de procédés industriels</t>
  </si>
  <si>
    <t>260.A0_Technologie de l'eau</t>
  </si>
  <si>
    <t>260.B0_Environnement, hygiène et sécurité au travail</t>
  </si>
  <si>
    <t>221.A0_Technologie de l'architecture</t>
  </si>
  <si>
    <t>221.B0_Technologie du génie civil</t>
  </si>
  <si>
    <t>221.C0_Technologie de la mécanique du bâtiment</t>
  </si>
  <si>
    <t>221.D0_Technologie de l'estimation et de l'évaluation en bâtiment</t>
  </si>
  <si>
    <t>230.AA_Technologie de la géomatique: cartographie</t>
  </si>
  <si>
    <t>311.A0_Techniques de sécurité incendie</t>
  </si>
  <si>
    <t>145.B0_Techniques d'aménagement cynégétique et halieutique</t>
  </si>
  <si>
    <t>145.C0_Techniques de bioécologie</t>
  </si>
  <si>
    <t>147.AA_Techniques du milieu naturel: aménagement de la ressource forestière</t>
  </si>
  <si>
    <t>222.A0_Techniques d'aménagement et d'urbanisme</t>
  </si>
  <si>
    <t>243.D0_Technologie du génie électrique: automatisation et contrôle</t>
  </si>
  <si>
    <t>243.F0_Technologie du génie électrique: réseaux et télécommunications</t>
  </si>
  <si>
    <t>243.G0_Technologie du génie électrique: électronique programmable</t>
  </si>
  <si>
    <t>244.A0_Technologie du génie physique</t>
  </si>
  <si>
    <t>280.D0_Techniques d'avionique</t>
  </si>
  <si>
    <t>248.D0_Techniques de génie mécanique de marine</t>
  </si>
  <si>
    <t>280.C0_Techniques de maintenance d'aéronefs</t>
  </si>
  <si>
    <t>235.B0_Technologie du génie industriel</t>
  </si>
  <si>
    <t>235.C0_Technologie de la production pharmaceutique</t>
  </si>
  <si>
    <t>241.A0_Techniques de génie mécanique</t>
  </si>
  <si>
    <t>241.B0_Techniques de génie du plastique</t>
  </si>
  <si>
    <t>241.C0_Techniques de transformation des matériaux composites</t>
  </si>
  <si>
    <t>248.A0_Techniques d'architecture navale</t>
  </si>
  <si>
    <t>280.B0_Techniques de génie aérospatiale</t>
  </si>
  <si>
    <t>190.A0_Technologie de la transformation des produits forestiers</t>
  </si>
  <si>
    <t>190.B0_Technologie forestière</t>
  </si>
  <si>
    <t>393.A0_Techniques de la documentation</t>
  </si>
  <si>
    <t>570.A0_Graphisme</t>
  </si>
  <si>
    <t>570.B0_Techniques de muséologie</t>
  </si>
  <si>
    <t>574.A0_Dessin animé</t>
  </si>
  <si>
    <t>574.B0_Techniques d'animation 3D et synthèse d'images</t>
  </si>
  <si>
    <t>582.A1_Techniques d'intégration multimédia</t>
  </si>
  <si>
    <t>589.B0_Techniques de communication dans les médias</t>
  </si>
  <si>
    <t>589.C0_Techniques cinématographiques et télévisuelles</t>
  </si>
  <si>
    <t>241.D0_Technologie de maintenance industrielle</t>
  </si>
  <si>
    <t>271.AA_Technologie minérale: géologie</t>
  </si>
  <si>
    <t>271.AB_Technologie minérale: exploitation</t>
  </si>
  <si>
    <t>271.AC_Technologie minérale: Minéralurgie</t>
  </si>
  <si>
    <t>270.AA_Tech du génie métallurgique: procédés de transformation</t>
  </si>
  <si>
    <t>270.AB_Tech du génie métallurgique: Fabrication mécanosoudée</t>
  </si>
  <si>
    <t>270.AC_Tech du génie métallurgique: Contrôle des matériaux</t>
  </si>
  <si>
    <t>248.B0_Navigation</t>
  </si>
  <si>
    <t>280.A0_Techniques de pilotage d'aéronefs</t>
  </si>
  <si>
    <t>410.A1_Gestion des opérations et de la chaîne logistique</t>
  </si>
  <si>
    <t>571.A0_Design de mode</t>
  </si>
  <si>
    <t>571.B0_Gestion de la production du vêtement</t>
  </si>
  <si>
    <t>571.C0_Commercialisation de la mode</t>
  </si>
  <si>
    <t>110.A0_Techniques de prothèses dentaires</t>
  </si>
  <si>
    <t>110.B0_Techniques de denturologie</t>
  </si>
  <si>
    <t>111.A0_Techniques d'hygiène dentaire</t>
  </si>
  <si>
    <t>112.A0_Acupuncture</t>
  </si>
  <si>
    <t>120.A0_Techniques de diététique</t>
  </si>
  <si>
    <t>140.A0_Techniques d'électrophysiologie médicale</t>
  </si>
  <si>
    <t>140.B0_Technologie d'analyses biomédicales</t>
  </si>
  <si>
    <t>141.A0_Techniques d'inhalothérapie</t>
  </si>
  <si>
    <t>142.A0_Technologie de radiodiagnostic</t>
  </si>
  <si>
    <t>142.B0_Technologie de médecine nucléaire</t>
  </si>
  <si>
    <t>142.C0_Technologie de radio-oncologie</t>
  </si>
  <si>
    <t>142.G0_Technologie de l'échographie médicale</t>
  </si>
  <si>
    <t>144.A1_Techniques de physiothérapie</t>
  </si>
  <si>
    <t>144.F0_Orthèses, prothèses et soins orthopédiques</t>
  </si>
  <si>
    <t>160.A0_Techniques d'orthèses visuelles</t>
  </si>
  <si>
    <t>160.B0_Audioprothèse</t>
  </si>
  <si>
    <t>165.A0_Techniques de pharmacie</t>
  </si>
  <si>
    <t>171.A0_Techniques de thanatologie</t>
  </si>
  <si>
    <t>180.A0/B0_Soins infirmiers</t>
  </si>
  <si>
    <t>181.A0_Soins préhospitaliers d'urgence</t>
  </si>
  <si>
    <t>411.A0_Archives médicales</t>
  </si>
  <si>
    <t>310.A0_Techniques policières</t>
  </si>
  <si>
    <t>310.B1_Techniques d'intervention en criminologie</t>
  </si>
  <si>
    <t>310.C0_Techniques juridiques</t>
  </si>
  <si>
    <t>322.A1_Techniques d'éducation à l'enfance</t>
  </si>
  <si>
    <t>351.A1_Techniques d'éducation spécialisée</t>
  </si>
  <si>
    <t>388.A1_Techniques de travail social</t>
  </si>
  <si>
    <t>391.A0_Techniques de gestion et d'intervention en loisir</t>
  </si>
  <si>
    <t>VOUS DEVEZ ENREGISTRER LE FICHIER AVANT DE COMMENCER L'ENTRÉE DES DONNÉES.</t>
  </si>
  <si>
    <t>GUIDES DU FORMULAIRE</t>
  </si>
  <si>
    <t>DOUBLE-CLIQUEZ SUR LES FICHIERS 
CI-DESSUS ET LISEZ ATTENTIVEMENT LES DIRECTIVES 
DU GUIDE AVANT DE REMPLIR
 LE FORMULAIRE</t>
  </si>
  <si>
    <t>Abitibi Témiscamingue</t>
  </si>
  <si>
    <t>Ahuntsic</t>
  </si>
  <si>
    <t>Alma</t>
  </si>
  <si>
    <t>Baie-Comeau</t>
  </si>
  <si>
    <t>Beauce-Appalaches</t>
  </si>
  <si>
    <t>Bois de Boulogne</t>
  </si>
  <si>
    <t xml:space="preserve">Champlain Regional College </t>
  </si>
  <si>
    <t>Chicoutimi</t>
  </si>
  <si>
    <t>Dawson</t>
  </si>
  <si>
    <t>Drummondville</t>
  </si>
  <si>
    <t>Édouard Montpetit</t>
  </si>
  <si>
    <t>François Xavier Garneau</t>
  </si>
  <si>
    <t>Gaspésie et des Îles, Gaspé</t>
  </si>
  <si>
    <t>Gérald Godin</t>
  </si>
  <si>
    <t>Granby - Haute Yamaska</t>
  </si>
  <si>
    <t>Heritage</t>
  </si>
  <si>
    <t>John Abbott</t>
  </si>
  <si>
    <t>Jonquière</t>
  </si>
  <si>
    <t>La Pocatière</t>
  </si>
  <si>
    <t>Lévis Lauzon</t>
  </si>
  <si>
    <t>Limoilou</t>
  </si>
  <si>
    <t>Lionel Groulx</t>
  </si>
  <si>
    <t>Maisonneuve</t>
  </si>
  <si>
    <t>Marie-Victorin</t>
  </si>
  <si>
    <t>Matane</t>
  </si>
  <si>
    <t>Montmorency</t>
  </si>
  <si>
    <t>Outaouais</t>
  </si>
  <si>
    <t>Régional de Lanaudière</t>
  </si>
  <si>
    <t>Rimouski</t>
  </si>
  <si>
    <t>Rivière du Loup</t>
  </si>
  <si>
    <t>Rosemont</t>
  </si>
  <si>
    <t>Saint Jean sur Richelieu</t>
  </si>
  <si>
    <t>Saint Jérôme</t>
  </si>
  <si>
    <t>Saint Laurent</t>
  </si>
  <si>
    <t>Sainte-Foy</t>
  </si>
  <si>
    <t>Sept-Îles</t>
  </si>
  <si>
    <t>Shawinigan</t>
  </si>
  <si>
    <t>Sherbrooke</t>
  </si>
  <si>
    <t>Sorel-Tracy</t>
  </si>
  <si>
    <t>St-Félicien</t>
  </si>
  <si>
    <t>St-Hyacinthe</t>
  </si>
  <si>
    <t xml:space="preserve">Thetford- Région de l'Amiante </t>
  </si>
  <si>
    <t>Trois-Rivières</t>
  </si>
  <si>
    <t>Valleyfield</t>
  </si>
  <si>
    <t>Vanier</t>
  </si>
  <si>
    <t>Victoriaville</t>
  </si>
  <si>
    <t>Vieux-Montréal</t>
  </si>
  <si>
    <t>Choisissez votre discipline</t>
  </si>
  <si>
    <t>101        Biologie</t>
  </si>
  <si>
    <t>Choisissez le type de recyclage</t>
  </si>
  <si>
    <t>Aucun</t>
  </si>
  <si>
    <t>Baccalauréat</t>
  </si>
  <si>
    <t>OUI</t>
  </si>
  <si>
    <t>105        Culture scientifique et technologique**</t>
  </si>
  <si>
    <t>Choisissez votre collège</t>
  </si>
  <si>
    <t>Formation-Maîtrise</t>
  </si>
  <si>
    <t>FNEEQ (CSN)</t>
  </si>
  <si>
    <t>Maitrise</t>
  </si>
  <si>
    <t>Permanent</t>
  </si>
  <si>
    <t>NON</t>
  </si>
  <si>
    <t>107        Techniques de la santé</t>
  </si>
  <si>
    <t>Abitibi-Témiscamingue</t>
  </si>
  <si>
    <t>FNEEQ-CSN</t>
  </si>
  <si>
    <t>Programme révisé ou réorientation de carrière</t>
  </si>
  <si>
    <t>FEC (CSQ)</t>
  </si>
  <si>
    <t>Autre</t>
  </si>
  <si>
    <t>Non permanent</t>
  </si>
  <si>
    <t>109        Éducation physique</t>
  </si>
  <si>
    <t>Poste réservé</t>
  </si>
  <si>
    <t>110        Techniques dentaires</t>
  </si>
  <si>
    <t>110-01        Prothèses dentaires</t>
  </si>
  <si>
    <t>110-02        Denturologie</t>
  </si>
  <si>
    <t>FEC-CSQ</t>
  </si>
  <si>
    <t>111        Techniques d'hygiène dentaire</t>
  </si>
  <si>
    <t>112        Acupuncture</t>
  </si>
  <si>
    <t>Bois-de-Boulogne</t>
  </si>
  <si>
    <t>120        Techniques de diététique</t>
  </si>
  <si>
    <t>Champlain à Lennoxville</t>
  </si>
  <si>
    <t>130        Électrophysiologie médicale</t>
  </si>
  <si>
    <t>Champlain – St. Lawrence</t>
  </si>
  <si>
    <t>140        Techniques d’analyses biomédicales</t>
  </si>
  <si>
    <t>Champlain à St-Lambert</t>
  </si>
  <si>
    <t xml:space="preserve">141        Techniques d'inhalothérapie </t>
  </si>
  <si>
    <t>142        Techniques de radiologie</t>
  </si>
  <si>
    <t>142-01        Radiodiagnostic</t>
  </si>
  <si>
    <t>142-02        Médecine nucléaire</t>
  </si>
  <si>
    <t>Édouard-Montpetit</t>
  </si>
  <si>
    <t>142-04         Radio-oncologie</t>
  </si>
  <si>
    <t>Garneau</t>
  </si>
  <si>
    <t>142-05   Échographie médicale</t>
  </si>
  <si>
    <t>Gaspésie et des Îles</t>
  </si>
  <si>
    <t>144        Techniques de réadaptation</t>
  </si>
  <si>
    <t>Gaspésie et des Îles, 
CEC Îles-Madeleine</t>
  </si>
  <si>
    <t>144-01       Physiothérapie</t>
  </si>
  <si>
    <t>Gaspésie et des Îles, Carleton-sur-mer</t>
  </si>
  <si>
    <t>144-03        Orthèses &amp; prothèses orthopédiques</t>
  </si>
  <si>
    <t>Gaspésie et des Îles, ÉPAQ</t>
  </si>
  <si>
    <t>145        Technologie des sciences naturelles</t>
  </si>
  <si>
    <t>Gérald-Godin</t>
  </si>
  <si>
    <t>145-01        Bioécologie</t>
  </si>
  <si>
    <t xml:space="preserve">Granby </t>
  </si>
  <si>
    <t>145-03        Santé animale</t>
  </si>
  <si>
    <t>145-04        Aménagement cynégétique et halieutique</t>
  </si>
  <si>
    <t>147        Milieu naturel</t>
  </si>
  <si>
    <t>152        Gestion et exploitation d’entreprise agricole</t>
  </si>
  <si>
    <t>152-01        Zootechnie</t>
  </si>
  <si>
    <t>Lévis</t>
  </si>
  <si>
    <t>152-02        Phytotechnie</t>
  </si>
  <si>
    <t>153        Techniques horticoles</t>
  </si>
  <si>
    <t>Lionel-Groulx</t>
  </si>
  <si>
    <t>153-03        Paysage et commercialisation en horticulture ornementale</t>
  </si>
  <si>
    <t>153-07        Production horticole et de l’environnement</t>
  </si>
  <si>
    <t>154        Technologie des procédés et de la qualité des aliments</t>
  </si>
  <si>
    <t>160        Techniques paramédicales</t>
  </si>
  <si>
    <t>160-01        Orthèses visuelles</t>
  </si>
  <si>
    <t>160-02        Audio-prothèse</t>
  </si>
  <si>
    <t>165         Pharmacie</t>
  </si>
  <si>
    <t>171        Techniques de thanatologie</t>
  </si>
  <si>
    <t>Rivière-du-Loup</t>
  </si>
  <si>
    <t>180        Soins infirmiers</t>
  </si>
  <si>
    <t>181        Soins préhospitaliers d’urgence</t>
  </si>
  <si>
    <t>Saint-Jean-sur-Richelieu</t>
  </si>
  <si>
    <t>190        Technologie forestière</t>
  </si>
  <si>
    <t>Saint-Jérôme</t>
  </si>
  <si>
    <t>190-02        Technologie forestière</t>
  </si>
  <si>
    <t>Saint-Laurent</t>
  </si>
  <si>
    <t>190-03        Transformation des produits forestiers</t>
  </si>
  <si>
    <t>201        Mathématique</t>
  </si>
  <si>
    <t>202        Chimie</t>
  </si>
  <si>
    <t>203        Physique</t>
  </si>
  <si>
    <t>204        Langage mathématique et informatique*</t>
  </si>
  <si>
    <t>Aucune</t>
  </si>
  <si>
    <t>205        Géologie</t>
  </si>
  <si>
    <t>Surplus de personnel</t>
  </si>
  <si>
    <t>210        Techniques de chimie industrielle</t>
  </si>
  <si>
    <t>Fermeture d'un programme</t>
  </si>
  <si>
    <t>210-01        Techniques de laboratoire</t>
  </si>
  <si>
    <t>Thetford</t>
  </si>
  <si>
    <t>Suspension d'un programme</t>
  </si>
  <si>
    <t>210-02        Génie chimique</t>
  </si>
  <si>
    <t>210-04         Procédés chimiques</t>
  </si>
  <si>
    <t>210-05         Procédés industriels</t>
  </si>
  <si>
    <t>211        Techniques des matières plastiques</t>
  </si>
  <si>
    <t>221        Technologie du bâtiment et des travaux publics</t>
  </si>
  <si>
    <t>Vieux Montréal</t>
  </si>
  <si>
    <t>Année 2020-2021</t>
  </si>
  <si>
    <t>Année 2021-2022</t>
  </si>
  <si>
    <t>221-01        Architecture</t>
  </si>
  <si>
    <t>Automne 2020</t>
  </si>
  <si>
    <t>Hiver 2021</t>
  </si>
  <si>
    <t>Été 2021</t>
  </si>
  <si>
    <t>Automne
2021</t>
  </si>
  <si>
    <t>Hiver 2022</t>
  </si>
  <si>
    <t>Été 2022</t>
  </si>
  <si>
    <t>Titre du diplôme</t>
  </si>
  <si>
    <t>Champ de spécialisation</t>
  </si>
  <si>
    <t>221-02        Génie civil</t>
  </si>
  <si>
    <t>Nom</t>
  </si>
  <si>
    <t>Prénom</t>
  </si>
  <si>
    <t>Type de recyclage</t>
  </si>
  <si>
    <t>Syndicat</t>
  </si>
  <si>
    <t>Discipline</t>
  </si>
  <si>
    <t>Permanent ou NP</t>
  </si>
  <si>
    <t>scolarite</t>
  </si>
  <si>
    <t>nb experience</t>
  </si>
  <si>
    <t>echelon</t>
  </si>
  <si>
    <t>Ancienneté 19-20</t>
  </si>
  <si>
    <t>Scolarité  05-06 - 09-10 ou 15-16</t>
  </si>
  <si>
    <t>Échelon  05-06 ou 09-10</t>
  </si>
  <si>
    <t xml:space="preserve">Nb de sessions </t>
  </si>
  <si>
    <t>Nb de crédits à faire</t>
  </si>
  <si>
    <t>Valeur demandée
en ETC</t>
  </si>
  <si>
    <t xml:space="preserve">Nbre heures de cours </t>
  </si>
  <si>
    <t>Nbre jours de stage</t>
  </si>
  <si>
    <t>Avis du college</t>
  </si>
  <si>
    <t>Crédits</t>
  </si>
  <si>
    <t xml:space="preserve">221-03        Mécanique du bâtiment </t>
  </si>
  <si>
    <t>221-04        Estimation et évaluation</t>
  </si>
  <si>
    <t>222        Techniques d'aménagement et d’urbanisme</t>
  </si>
  <si>
    <t>223        Énergie</t>
  </si>
  <si>
    <t>230        Technologie de la géomatique</t>
  </si>
  <si>
    <t>231        Techniques de la pêche</t>
  </si>
  <si>
    <t>231-01        Aquaculture</t>
  </si>
  <si>
    <t>231-02         Mécanique Marine</t>
  </si>
  <si>
    <t>231-03        Transformation des produits de la mer</t>
  </si>
  <si>
    <t>231-04         Exploitation et gestion des ressources</t>
  </si>
  <si>
    <t>232        Technologies des pâtes et papiers</t>
  </si>
  <si>
    <t>233        Techniques du meuble et d’ébénisterie</t>
  </si>
  <si>
    <t>235        Production industrielle</t>
  </si>
  <si>
    <t>235-01        Génie industriel</t>
  </si>
  <si>
    <t>235-02        Production pharmaceutique</t>
  </si>
  <si>
    <t>241        Techniques de la mécanique</t>
  </si>
  <si>
    <t>241-05         Maintenance industrielle</t>
  </si>
  <si>
    <t>241-06        Génie mécanique</t>
  </si>
  <si>
    <t>241-11        Matériaux composites</t>
  </si>
  <si>
    <t>242        Dessin technique</t>
  </si>
  <si>
    <t>243        Technologie du génie électrique</t>
  </si>
  <si>
    <t>243-06        Électronique industrielle</t>
  </si>
  <si>
    <t>243-11        Technologie de l’électronique</t>
  </si>
  <si>
    <t>243-15        Systèmes ordinés</t>
  </si>
  <si>
    <t>243-16        Conception électronique</t>
  </si>
  <si>
    <t>244        Technologie physique</t>
  </si>
  <si>
    <t>247        Technologie de systèmes</t>
  </si>
  <si>
    <t>248        Techniques maritimes</t>
  </si>
  <si>
    <t>248-01        Architecture navale</t>
  </si>
  <si>
    <t>248-02        Navigation</t>
  </si>
  <si>
    <t>248-03        Génie mécanique de marine</t>
  </si>
  <si>
    <t>251        Technologie et gestion des textiles</t>
  </si>
  <si>
    <t>251-01        Matières textiles</t>
  </si>
  <si>
    <t>251-02        Production textile</t>
  </si>
  <si>
    <t>260        Techniques de l'eau, de l'air et de l'assainissement</t>
  </si>
  <si>
    <t>260-01        Assainissement de l’eau</t>
  </si>
  <si>
    <t>260-03        Environnement, hygiène et sécurité au travail</t>
  </si>
  <si>
    <t>262        Environnement</t>
  </si>
  <si>
    <t>265        Hygiène industrielle</t>
  </si>
  <si>
    <t>270        Technologie du génie métallurgique</t>
  </si>
  <si>
    <t>271        Technologie minérale</t>
  </si>
  <si>
    <t>280        Aéronautique</t>
  </si>
  <si>
    <t>280-01        Construction aéronautique</t>
  </si>
  <si>
    <t>280-02        Pilotage d’aéronefs</t>
  </si>
  <si>
    <t>280-03        Maintenance d’aéronefs</t>
  </si>
  <si>
    <t>280-04        Avionique</t>
  </si>
  <si>
    <t>300        Sciences humaines*</t>
  </si>
  <si>
    <t>305        Sciences humaines (complémentaire) *</t>
  </si>
  <si>
    <t>310        Techniques auxiliaires de la justice</t>
  </si>
  <si>
    <t>310-01        Techniques policières</t>
  </si>
  <si>
    <t>310-02        Intervention en délinquance</t>
  </si>
  <si>
    <t>310-03        Techniques juridiques</t>
  </si>
  <si>
    <t>311        Sécurité incendie</t>
  </si>
  <si>
    <t>320        Géographie</t>
  </si>
  <si>
    <t>322        Techniques d’éducation à l’enfance</t>
  </si>
  <si>
    <t>330        Histoire</t>
  </si>
  <si>
    <t>332        Civilisations anciennes</t>
  </si>
  <si>
    <t>340        Philosophie</t>
  </si>
  <si>
    <t>345        Humanities</t>
  </si>
  <si>
    <t>350        Psychologie</t>
  </si>
  <si>
    <t>351        Techniques d'éducation spécialisée</t>
  </si>
  <si>
    <t>352        Techniques de gérontologie</t>
  </si>
  <si>
    <t>353        Techniques d'accueil</t>
  </si>
  <si>
    <t>354        Techniques d'animation</t>
  </si>
  <si>
    <t>360        Multidisciplinaire*</t>
  </si>
  <si>
    <t>365        Transdisciplinaire</t>
  </si>
  <si>
    <t>370        Science des religions</t>
  </si>
  <si>
    <t>371        Pastorale</t>
  </si>
  <si>
    <t>381        Anthropologie</t>
  </si>
  <si>
    <t>383        Économique</t>
  </si>
  <si>
    <t>384        Techniques de recherche sociale</t>
  </si>
  <si>
    <t>385        Science politique</t>
  </si>
  <si>
    <t>386        Organisation communautaire</t>
  </si>
  <si>
    <t>387        Sociologie</t>
  </si>
  <si>
    <t>388        Techniques de travail social</t>
  </si>
  <si>
    <t>391        Techniques d’intervention en loisir</t>
  </si>
  <si>
    <t>393        Techniques de la documentation</t>
  </si>
  <si>
    <t>394        Relations publiques</t>
  </si>
  <si>
    <t>401        Administration</t>
  </si>
  <si>
    <t>410        Techniques administratives</t>
  </si>
  <si>
    <t>410-01        Gestion de commerces</t>
  </si>
  <si>
    <t>410-07        Gestion des opérations et de la chaine logistique</t>
  </si>
  <si>
    <t>410-08        Comptabilité et gestion</t>
  </si>
  <si>
    <t>410-15      Services financiers et assurances</t>
  </si>
  <si>
    <t>411        Archives médicales</t>
  </si>
  <si>
    <t>412        Techniques de bureautique</t>
  </si>
  <si>
    <t>413        Coopération</t>
  </si>
  <si>
    <t>414        Techniques de tourisme</t>
  </si>
  <si>
    <t>414-01        Tourisme</t>
  </si>
  <si>
    <t>414-02        Tourisme d’aventure</t>
  </si>
  <si>
    <t>415        Techniques administratives (2)</t>
  </si>
  <si>
    <t>420        Techniques de l’informatique</t>
  </si>
  <si>
    <t xml:space="preserve">420-01        Informatique </t>
  </si>
  <si>
    <t>430        Techniques de gestion hôtelière et des services alimentaires</t>
  </si>
  <si>
    <t>430-01        Gestion hôtelière</t>
  </si>
  <si>
    <t>430-02        Gestion d’un établissement de restauration</t>
  </si>
  <si>
    <t>500        Arts*</t>
  </si>
  <si>
    <t>502        Arts et lettres*</t>
  </si>
  <si>
    <t>504        Art et esthétique*</t>
  </si>
  <si>
    <t>506        Danse</t>
  </si>
  <si>
    <t>510        Arts plastiques</t>
  </si>
  <si>
    <t>511        Arts plastiques</t>
  </si>
  <si>
    <t>520        Esthétique et histoire de l'art</t>
  </si>
  <si>
    <t>530        Cinéma</t>
  </si>
  <si>
    <t>550        Musique</t>
  </si>
  <si>
    <t>551        Techniques professionnelles de musique et chanson</t>
  </si>
  <si>
    <t>560        Théâtre</t>
  </si>
  <si>
    <t>561        Théâtre professionnel</t>
  </si>
  <si>
    <t>561-01        Interprétation théâtrale</t>
  </si>
  <si>
    <t>561-02        Production scénique</t>
  </si>
  <si>
    <t>561-06        Danse-Interprétation</t>
  </si>
  <si>
    <t>570        Arts appliqués</t>
  </si>
  <si>
    <t>570-02        Design de présentation</t>
  </si>
  <si>
    <t>570-03        Design d’intérieur</t>
  </si>
  <si>
    <t>570-04        Photographie</t>
  </si>
  <si>
    <t>570-06        Graphisme</t>
  </si>
  <si>
    <t>570-07        Design industriel</t>
  </si>
  <si>
    <t>570-09        Muséologie</t>
  </si>
  <si>
    <t>571        Industrie de la mode</t>
  </si>
  <si>
    <t>571-03        Gestion de la production du vêtement</t>
  </si>
  <si>
    <t>571-04        Commercialisation de la mode</t>
  </si>
  <si>
    <t>571-07        Design de la mode</t>
  </si>
  <si>
    <t>573        Métiers d'art</t>
  </si>
  <si>
    <t>574        Dessin animé</t>
  </si>
  <si>
    <t>581        Communications graphiques</t>
  </si>
  <si>
    <t>581-01        Gestion de projet en communications graphiques</t>
  </si>
  <si>
    <t>581-04        Impression</t>
  </si>
  <si>
    <t>581-07        Infographie en préimpression</t>
  </si>
  <si>
    <t>582        Techniques d’intégration multimédia</t>
  </si>
  <si>
    <t>585        Communication (préuniversitaire)</t>
  </si>
  <si>
    <t>589        Techniques des communications</t>
  </si>
  <si>
    <t>589-01        Communication dans les médias</t>
  </si>
  <si>
    <t>589-02        Techniques cinématographiques et télévisuelles</t>
  </si>
  <si>
    <t>601        Français (langue et littérature)</t>
  </si>
  <si>
    <t>602        Français (langue seconde)</t>
  </si>
  <si>
    <t>603        Anglais (langue et littérature)</t>
  </si>
  <si>
    <t>604        Anglais (langue seconde)</t>
  </si>
  <si>
    <t>607        Espagnol</t>
  </si>
  <si>
    <t>608        Italien</t>
  </si>
  <si>
    <t>609        Allemand</t>
  </si>
  <si>
    <t>610        Russe</t>
  </si>
  <si>
    <t>611        Hébreu</t>
  </si>
  <si>
    <t>612        Yiddish</t>
  </si>
  <si>
    <t>613        Chinois</t>
  </si>
  <si>
    <t>614        Langues autochtones</t>
  </si>
  <si>
    <t>615        Langues anciennes</t>
  </si>
  <si>
    <t>616        Arabe</t>
  </si>
  <si>
    <t>617        Langue des signes québécoise</t>
  </si>
  <si>
    <t>618        Langue moderne</t>
  </si>
  <si>
    <t>620        Sciences de la parole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</si>
</sst>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lt;=9999999]###\-####;###\-###\-####"/>
    <numFmt numFmtId="166" formatCode="[$-F800]dddd\,\ mmmm\ dd\,\ yyyy"/>
    <numFmt numFmtId="167" formatCode="0.000"/>
  </numFmts>
  <fonts count="77">
    <font>
      <sz val="12"/>
      <color theme="1"/>
      <name val="TimesNewRoman"/>
      <family val="2"/>
    </font>
    <font>
      <sz val="11"/>
      <color theme="1"/>
      <name val="Calibri"/>
      <family val="2"/>
      <scheme val="minor"/>
    </font>
    <font>
      <sz val="11"/>
      <color theme="1"/>
      <name val="Calibri"/>
      <family val="2"/>
      <scheme val="minor"/>
    </font>
    <font>
      <b/>
      <sz val="12"/>
      <name val="Times New Roman"/>
      <family val="1"/>
    </font>
    <font>
      <sz val="12"/>
      <name val="Times New Roman"/>
      <family val="1"/>
    </font>
    <font>
      <b/>
      <sz val="10"/>
      <color indexed="81"/>
      <name val="Tahoma"/>
      <family val="2"/>
    </font>
    <font>
      <sz val="10"/>
      <color indexed="81"/>
      <name val="Tahoma"/>
      <family val="2"/>
    </font>
    <font>
      <sz val="8"/>
      <name val="TimesNewRoman"/>
      <family val="2"/>
    </font>
    <font>
      <sz val="12"/>
      <name val="TimesNewRoman"/>
      <family val="2"/>
    </font>
    <font>
      <i/>
      <sz val="12"/>
      <name val="TimesNewRoman"/>
    </font>
    <font>
      <sz val="12"/>
      <name val="Arial"/>
      <family val="2"/>
    </font>
    <font>
      <b/>
      <sz val="9"/>
      <name val="TimesNewRoman"/>
    </font>
    <font>
      <b/>
      <sz val="12"/>
      <name val="TimesNewRoman"/>
      <family val="2"/>
    </font>
    <font>
      <sz val="11"/>
      <name val="Arial"/>
      <family val="2"/>
    </font>
    <font>
      <b/>
      <sz val="8"/>
      <name val="TimesNewRoman"/>
      <family val="2"/>
    </font>
    <font>
      <b/>
      <sz val="8"/>
      <name val="Arial"/>
      <family val="2"/>
    </font>
    <font>
      <sz val="12"/>
      <color theme="0"/>
      <name val="TimesNewRoman"/>
      <family val="2"/>
    </font>
    <font>
      <b/>
      <sz val="24"/>
      <color rgb="FFFF0000"/>
      <name val="TimesNewRoman"/>
    </font>
    <font>
      <b/>
      <sz val="8"/>
      <color rgb="FFFF0000"/>
      <name val="TimesNewRoman"/>
    </font>
    <font>
      <b/>
      <sz val="9"/>
      <name val="Calibri"/>
      <family val="2"/>
      <scheme val="minor"/>
    </font>
    <font>
      <b/>
      <sz val="8"/>
      <name val="Calibri"/>
      <family val="2"/>
      <scheme val="minor"/>
    </font>
    <font>
      <sz val="10"/>
      <color theme="1"/>
      <name val="Calibri"/>
      <family val="2"/>
      <scheme val="minor"/>
    </font>
    <font>
      <sz val="9"/>
      <color theme="1"/>
      <name val="Arial"/>
      <family val="2"/>
    </font>
    <font>
      <b/>
      <sz val="8"/>
      <color theme="1"/>
      <name val="Calibri"/>
      <family val="2"/>
      <scheme val="minor"/>
    </font>
    <font>
      <b/>
      <sz val="8"/>
      <color theme="1"/>
      <name val="Arial"/>
      <family val="2"/>
    </font>
    <font>
      <sz val="9"/>
      <color rgb="FF0000FF"/>
      <name val="Arial Narrow"/>
      <family val="2"/>
    </font>
    <font>
      <b/>
      <sz val="14"/>
      <color theme="0"/>
      <name val="Arial Narrow"/>
      <family val="2"/>
    </font>
    <font>
      <b/>
      <sz val="11"/>
      <color theme="1" tint="0.249977111117893"/>
      <name val="Arial Narrow"/>
      <family val="2"/>
    </font>
    <font>
      <sz val="12"/>
      <color theme="1"/>
      <name val="Arial Narrow"/>
      <family val="2"/>
    </font>
    <font>
      <sz val="9"/>
      <color rgb="FF00B050"/>
      <name val="Arial Narrow"/>
      <family val="2"/>
    </font>
    <font>
      <sz val="10"/>
      <color rgb="FF0000FF"/>
      <name val="Arial Narrow"/>
      <family val="2"/>
    </font>
    <font>
      <sz val="10"/>
      <color rgb="FF00B050"/>
      <name val="Arial Narrow"/>
      <family val="2"/>
    </font>
    <font>
      <i/>
      <sz val="10"/>
      <color rgb="FF0000FF"/>
      <name val="Arial Narrow"/>
      <family val="2"/>
    </font>
    <font>
      <i/>
      <sz val="10"/>
      <color theme="0"/>
      <name val="Arial Narrow"/>
      <family val="2"/>
    </font>
    <font>
      <sz val="8"/>
      <color rgb="FF00B050"/>
      <name val="Arial Narrow"/>
      <family val="2"/>
    </font>
    <font>
      <sz val="8"/>
      <name val="Arial Narrow"/>
      <family val="2"/>
    </font>
    <font>
      <i/>
      <sz val="8"/>
      <name val="Arial Narrow"/>
      <family val="2"/>
    </font>
    <font>
      <i/>
      <sz val="9"/>
      <color theme="6" tint="-0.499984740745262"/>
      <name val="Arial Narrow"/>
      <family val="2"/>
    </font>
    <font>
      <sz val="9"/>
      <color rgb="FFFF0000"/>
      <name val="Arial Narrow"/>
      <family val="2"/>
    </font>
    <font>
      <sz val="11"/>
      <color rgb="FF0000FF"/>
      <name val="Arial Narrow"/>
      <family val="2"/>
    </font>
    <font>
      <sz val="10"/>
      <color rgb="FFFF0000"/>
      <name val="Arial Narrow"/>
      <family val="2"/>
    </font>
    <font>
      <sz val="14"/>
      <name val="Arial Narrow"/>
      <family val="2"/>
    </font>
    <font>
      <sz val="14"/>
      <color rgb="FFFF0000"/>
      <name val="Arial Narrow"/>
      <family val="2"/>
    </font>
    <font>
      <b/>
      <sz val="10"/>
      <color theme="0"/>
      <name val="Arial Narrow"/>
      <family val="2"/>
    </font>
    <font>
      <b/>
      <sz val="11"/>
      <color theme="0"/>
      <name val="Arial Narrow"/>
      <family val="2"/>
    </font>
    <font>
      <b/>
      <sz val="9"/>
      <color rgb="FF1F5152"/>
      <name val="Arial Narrow"/>
      <family val="2"/>
    </font>
    <font>
      <b/>
      <sz val="9"/>
      <color theme="0"/>
      <name val="Arial Narrow"/>
      <family val="2"/>
    </font>
    <font>
      <i/>
      <sz val="9"/>
      <color rgb="FF1F5152"/>
      <name val="Arial Narrow"/>
      <family val="2"/>
    </font>
    <font>
      <b/>
      <sz val="8"/>
      <color theme="8" tint="-0.249977111117893"/>
      <name val="Arial Narrow"/>
      <family val="2"/>
    </font>
    <font>
      <b/>
      <sz val="12"/>
      <color theme="1" tint="0.249977111117893"/>
      <name val="Arial Narrow"/>
      <family val="2"/>
    </font>
    <font>
      <b/>
      <sz val="9"/>
      <color theme="1" tint="0.249977111117893"/>
      <name val="Arial Narrow"/>
      <family val="2"/>
    </font>
    <font>
      <b/>
      <sz val="12"/>
      <color theme="1"/>
      <name val="Arial"/>
      <family val="2"/>
    </font>
    <font>
      <b/>
      <sz val="26"/>
      <color theme="0"/>
      <name val="Arial"/>
      <family val="2"/>
    </font>
    <font>
      <b/>
      <sz val="20"/>
      <color rgb="FFFF0000"/>
      <name val="Arial"/>
      <family val="2"/>
    </font>
    <font>
      <sz val="12"/>
      <color rgb="FF0000FF"/>
      <name val="Arial Narrow"/>
      <family val="2"/>
    </font>
    <font>
      <b/>
      <sz val="10"/>
      <color rgb="FF1F5152"/>
      <name val="Arial Narrow"/>
      <family val="2"/>
    </font>
    <font>
      <b/>
      <sz val="10"/>
      <color theme="8" tint="-0.249977111117893"/>
      <name val="Arial Narrow"/>
      <family val="2"/>
    </font>
    <font>
      <sz val="12"/>
      <color rgb="FF1F5152"/>
      <name val="Impact"/>
      <family val="2"/>
    </font>
    <font>
      <sz val="10"/>
      <name val="Arial Narrow"/>
      <family val="2"/>
    </font>
    <font>
      <sz val="10"/>
      <color rgb="FF1F5152"/>
      <name val="Arial Narrow"/>
      <family val="2"/>
    </font>
    <font>
      <b/>
      <sz val="10"/>
      <color rgb="FF0000FF"/>
      <name val="Arial Narrow"/>
      <family val="2"/>
    </font>
    <font>
      <b/>
      <i/>
      <sz val="9"/>
      <color rgb="FF3F7EA6"/>
      <name val="Arial Narrow"/>
      <family val="2"/>
    </font>
    <font>
      <i/>
      <sz val="10"/>
      <color theme="8" tint="-0.499984740745262"/>
      <name val="Arial Narrow"/>
      <family val="2"/>
    </font>
    <font>
      <b/>
      <i/>
      <sz val="10"/>
      <color theme="8" tint="-0.499984740745262"/>
      <name val="Arial Narrow"/>
      <family val="2"/>
    </font>
    <font>
      <sz val="10"/>
      <color theme="8" tint="-0.499984740745262"/>
      <name val="Arial Narrow"/>
      <family val="2"/>
    </font>
    <font>
      <b/>
      <sz val="9"/>
      <color theme="8" tint="-0.499984740745262"/>
      <name val="Arial Narrow"/>
      <family val="2"/>
    </font>
    <font>
      <b/>
      <i/>
      <sz val="9"/>
      <color rgb="FF1F5152"/>
      <name val="Arial Narrow"/>
      <family val="2"/>
    </font>
    <font>
      <b/>
      <sz val="10"/>
      <color theme="8" tint="-0.499984740745262"/>
      <name val="Arial Narrow"/>
      <family val="2"/>
    </font>
    <font>
      <b/>
      <sz val="10"/>
      <color rgb="FF00B050"/>
      <name val="Arial Narrow"/>
      <family val="2"/>
    </font>
    <font>
      <b/>
      <sz val="11"/>
      <color theme="0"/>
      <name val="Cambria"/>
      <family val="2"/>
      <scheme val="major"/>
    </font>
    <font>
      <b/>
      <sz val="11"/>
      <name val="Cambria"/>
      <family val="1"/>
      <scheme val="major"/>
    </font>
    <font>
      <sz val="9"/>
      <color theme="8" tint="-0.499984740745262"/>
      <name val="Arial Narrow"/>
      <family val="2"/>
    </font>
    <font>
      <sz val="10"/>
      <color theme="8" tint="-0.249977111117893"/>
      <name val="Arial Narrow"/>
      <family val="2"/>
    </font>
    <font>
      <b/>
      <sz val="10"/>
      <color theme="9" tint="-0.499984740745262"/>
      <name val="Arial Narrow"/>
      <family val="2"/>
    </font>
    <font>
      <b/>
      <sz val="10"/>
      <color rgb="FFFF0000"/>
      <name val="Arial Narrow"/>
      <family val="2"/>
    </font>
    <font>
      <i/>
      <sz val="10"/>
      <color rgb="FF1F5152"/>
      <name val="Arial Narrow"/>
      <family val="2"/>
    </font>
    <font>
      <sz val="9"/>
      <color rgb="FF1F5152"/>
      <name val="Arial Narrow"/>
      <family val="2"/>
    </font>
  </fonts>
  <fills count="17">
    <fill>
      <patternFill patternType="none"/>
    </fill>
    <fill>
      <patternFill patternType="gray125"/>
    </fill>
    <fill>
      <patternFill patternType="solid">
        <fgColor theme="4"/>
      </patternFill>
    </fill>
    <fill>
      <patternFill patternType="solid">
        <fgColor theme="7"/>
      </patternFill>
    </fill>
    <fill>
      <patternFill patternType="solid">
        <fgColor theme="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1F5152"/>
        <bgColor indexed="64"/>
      </patternFill>
    </fill>
    <fill>
      <patternFill patternType="solid">
        <fgColor rgb="FFE1F3F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0" tint="-0.14999847407452621"/>
        <bgColor theme="0" tint="-0.14999847407452621"/>
      </patternFill>
    </fill>
  </fills>
  <borders count="41">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rgb="FF1F5152"/>
      </right>
      <top/>
      <bottom/>
      <diagonal/>
    </border>
    <border>
      <left style="medium">
        <color rgb="FF1F5152"/>
      </left>
      <right/>
      <top/>
      <bottom/>
      <diagonal/>
    </border>
    <border>
      <left/>
      <right/>
      <top/>
      <bottom style="thick">
        <color rgb="FF1F5152"/>
      </bottom>
      <diagonal/>
    </border>
    <border>
      <left style="medium">
        <color rgb="FF1F5152"/>
      </left>
      <right/>
      <top style="medium">
        <color rgb="FF1F5152"/>
      </top>
      <bottom/>
      <diagonal/>
    </border>
    <border>
      <left/>
      <right/>
      <top style="medium">
        <color rgb="FF1F5152"/>
      </top>
      <bottom/>
      <diagonal/>
    </border>
    <border>
      <left/>
      <right style="medium">
        <color rgb="FF1F5152"/>
      </right>
      <top style="medium">
        <color rgb="FF1F5152"/>
      </top>
      <bottom/>
      <diagonal/>
    </border>
    <border>
      <left style="medium">
        <color rgb="FF1F5152"/>
      </left>
      <right/>
      <top/>
      <bottom style="medium">
        <color rgb="FF1F5152"/>
      </bottom>
      <diagonal/>
    </border>
    <border>
      <left/>
      <right/>
      <top/>
      <bottom style="medium">
        <color rgb="FF1F5152"/>
      </bottom>
      <diagonal/>
    </border>
    <border>
      <left/>
      <right style="medium">
        <color rgb="FF1F5152"/>
      </right>
      <top/>
      <bottom style="medium">
        <color rgb="FF1F5152"/>
      </bottom>
      <diagonal/>
    </border>
    <border>
      <left style="thick">
        <color rgb="FF1F5152"/>
      </left>
      <right/>
      <top style="thick">
        <color rgb="FF1F5152"/>
      </top>
      <bottom/>
      <diagonal/>
    </border>
    <border>
      <left/>
      <right/>
      <top style="thick">
        <color rgb="FF1F5152"/>
      </top>
      <bottom/>
      <diagonal/>
    </border>
    <border>
      <left style="thick">
        <color rgb="FF1F5152"/>
      </left>
      <right/>
      <top/>
      <bottom style="thick">
        <color rgb="FF1F5152"/>
      </bottom>
      <diagonal/>
    </border>
    <border>
      <left/>
      <right style="thick">
        <color rgb="FF1F5152"/>
      </right>
      <top/>
      <bottom style="thick">
        <color rgb="FF1F5152"/>
      </bottom>
      <diagonal/>
    </border>
    <border>
      <left style="thick">
        <color rgb="FF1F5152"/>
      </left>
      <right/>
      <top/>
      <bottom/>
      <diagonal/>
    </border>
    <border>
      <left/>
      <right style="thick">
        <color rgb="FF1F5152"/>
      </right>
      <top/>
      <bottom/>
      <diagonal/>
    </border>
    <border>
      <left style="thick">
        <color rgb="FF1F5152"/>
      </left>
      <right/>
      <top/>
      <bottom style="thin">
        <color indexed="64"/>
      </bottom>
      <diagonal/>
    </border>
    <border>
      <left/>
      <right style="thick">
        <color rgb="FF1F5152"/>
      </right>
      <top/>
      <bottom style="thin">
        <color indexed="64"/>
      </bottom>
      <diagonal/>
    </border>
    <border>
      <left style="thick">
        <color rgb="FF1F5152"/>
      </left>
      <right/>
      <top style="thin">
        <color indexed="64"/>
      </top>
      <bottom/>
      <diagonal/>
    </border>
    <border>
      <left style="thick">
        <color rgb="FF1F5152"/>
      </left>
      <right/>
      <top style="thin">
        <color theme="0" tint="-0.14996795556505021"/>
      </top>
      <bottom/>
      <diagonal/>
    </border>
    <border>
      <left/>
      <right/>
      <top style="thin">
        <color theme="0" tint="-0.14996795556505021"/>
      </top>
      <bottom/>
      <diagonal/>
    </border>
    <border>
      <left style="thin">
        <color indexed="64"/>
      </left>
      <right style="thick">
        <color rgb="FF1F5152"/>
      </right>
      <top style="thin">
        <color indexed="64"/>
      </top>
      <bottom style="thin">
        <color indexed="64"/>
      </bottom>
      <diagonal/>
    </border>
    <border>
      <left/>
      <right style="thin">
        <color rgb="FF1F5152"/>
      </right>
      <top style="thin">
        <color rgb="FF1F5152"/>
      </top>
      <bottom style="thin">
        <color rgb="FF1F5152"/>
      </bottom>
      <diagonal/>
    </border>
    <border>
      <left/>
      <right style="thin">
        <color indexed="64"/>
      </right>
      <top/>
      <bottom/>
      <diagonal/>
    </border>
    <border>
      <left style="thin">
        <color rgb="FF1F5152"/>
      </left>
      <right style="thin">
        <color rgb="FF1F5152"/>
      </right>
      <top style="thin">
        <color rgb="FF1F5152"/>
      </top>
      <bottom style="thin">
        <color rgb="FF1F5152"/>
      </bottom>
      <diagonal/>
    </border>
    <border>
      <left/>
      <right style="thin">
        <color indexed="64"/>
      </right>
      <top style="thin">
        <color indexed="64"/>
      </top>
      <bottom style="thin">
        <color indexed="64"/>
      </bottom>
      <diagonal/>
    </border>
    <border>
      <left style="thin">
        <color rgb="FF1F5152"/>
      </left>
      <right/>
      <top style="thin">
        <color rgb="FF1F5152"/>
      </top>
      <bottom style="thin">
        <color rgb="FF1F5152"/>
      </bottom>
      <diagonal/>
    </border>
    <border>
      <left/>
      <right/>
      <top style="thin">
        <color rgb="FF1F5152"/>
      </top>
      <bottom style="thin">
        <color rgb="FF1F5152"/>
      </bottom>
      <diagonal/>
    </border>
    <border>
      <left style="thick">
        <color rgb="FF1F5152"/>
      </left>
      <right style="thick">
        <color rgb="FF1F5152"/>
      </right>
      <top/>
      <bottom style="thin">
        <color indexed="64"/>
      </bottom>
      <diagonal/>
    </border>
    <border>
      <left style="thick">
        <color rgb="FF1F5152"/>
      </left>
      <right style="thick">
        <color rgb="FF1F5152"/>
      </right>
      <top/>
      <bottom style="thick">
        <color rgb="FF1F5152"/>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ck">
        <color rgb="FF1F5152"/>
      </right>
      <top style="thick">
        <color rgb="FF1F5152"/>
      </top>
      <bottom/>
      <diagonal/>
    </border>
    <border>
      <left style="thick">
        <color rgb="FF1F5152"/>
      </left>
      <right style="thin">
        <color rgb="FF1F5152"/>
      </right>
      <top style="thin">
        <color rgb="FF1F5152"/>
      </top>
      <bottom style="thin">
        <color rgb="FF1F5152"/>
      </bottom>
      <diagonal/>
    </border>
    <border>
      <left style="thick">
        <color rgb="FF1F5152"/>
      </left>
      <right style="thin">
        <color indexed="64"/>
      </right>
      <top style="thin">
        <color indexed="64"/>
      </top>
      <bottom style="thin">
        <color indexed="64"/>
      </bottom>
      <diagonal/>
    </border>
    <border>
      <left/>
      <right style="thick">
        <color rgb="FF1F5152"/>
      </right>
      <top style="thin">
        <color indexed="64"/>
      </top>
      <bottom style="thin">
        <color indexed="64"/>
      </bottom>
      <diagonal/>
    </border>
  </borders>
  <cellStyleXfs count="5">
    <xf numFmtId="0" fontId="0" fillId="0" borderId="0"/>
    <xf numFmtId="0" fontId="16" fillId="2" borderId="0" applyNumberFormat="0" applyBorder="0" applyAlignment="0" applyProtection="0"/>
    <xf numFmtId="0" fontId="16" fillId="3" borderId="0" applyNumberFormat="0" applyBorder="0" applyAlignment="0" applyProtection="0"/>
    <xf numFmtId="0" fontId="2" fillId="0" borderId="0"/>
    <xf numFmtId="0" fontId="1" fillId="0" borderId="0"/>
  </cellStyleXfs>
  <cellXfs count="254">
    <xf numFmtId="0" fontId="0" fillId="0" borderId="0" xfId="0"/>
    <xf numFmtId="3" fontId="3" fillId="4" borderId="3" xfId="0" applyNumberFormat="1" applyFont="1" applyFill="1" applyBorder="1"/>
    <xf numFmtId="49" fontId="4" fillId="4" borderId="3" xfId="0" applyNumberFormat="1" applyFont="1" applyFill="1" applyBorder="1" applyAlignment="1">
      <alignment horizontal="right"/>
    </xf>
    <xf numFmtId="0" fontId="0" fillId="4" borderId="3" xfId="0" applyFill="1" applyBorder="1"/>
    <xf numFmtId="0" fontId="0" fillId="4" borderId="0" xfId="0" applyFill="1"/>
    <xf numFmtId="0" fontId="8" fillId="4" borderId="0" xfId="0" applyFont="1" applyFill="1"/>
    <xf numFmtId="0" fontId="9" fillId="4" borderId="0" xfId="0" applyFont="1" applyFill="1"/>
    <xf numFmtId="0" fontId="10" fillId="4" borderId="0" xfId="0" applyFont="1" applyFill="1"/>
    <xf numFmtId="0" fontId="11" fillId="4" borderId="0" xfId="0" applyFont="1" applyFill="1" applyAlignment="1">
      <alignment horizontal="left" vertical="center"/>
    </xf>
    <xf numFmtId="0" fontId="11" fillId="4" borderId="0" xfId="0" applyFont="1" applyFill="1"/>
    <xf numFmtId="0" fontId="19" fillId="4" borderId="0" xfId="1" applyFont="1" applyFill="1" applyBorder="1" applyAlignment="1">
      <alignment horizontal="center" vertical="center" wrapText="1"/>
    </xf>
    <xf numFmtId="0" fontId="19" fillId="4" borderId="0" xfId="1" applyFont="1" applyFill="1" applyBorder="1" applyAlignment="1">
      <alignment horizontal="center" vertical="center"/>
    </xf>
    <xf numFmtId="0" fontId="19" fillId="4" borderId="0" xfId="2" applyFont="1" applyFill="1" applyBorder="1" applyAlignment="1">
      <alignment horizontal="center" vertical="center" wrapText="1"/>
    </xf>
    <xf numFmtId="2" fontId="19" fillId="4" borderId="0" xfId="2" applyNumberFormat="1" applyFont="1" applyFill="1" applyBorder="1" applyAlignment="1">
      <alignment horizontal="center" vertical="center" wrapText="1"/>
    </xf>
    <xf numFmtId="0" fontId="12" fillId="4" borderId="0" xfId="0" applyFont="1" applyFill="1"/>
    <xf numFmtId="1" fontId="12" fillId="4" borderId="0" xfId="0" applyNumberFormat="1" applyFont="1" applyFill="1"/>
    <xf numFmtId="164" fontId="12" fillId="4" borderId="0" xfId="0" applyNumberFormat="1" applyFont="1" applyFill="1"/>
    <xf numFmtId="0" fontId="7" fillId="4" borderId="0" xfId="0" applyFont="1" applyFill="1"/>
    <xf numFmtId="0" fontId="7" fillId="4" borderId="0" xfId="0" applyFont="1" applyFill="1" applyAlignment="1">
      <alignment wrapText="1"/>
    </xf>
    <xf numFmtId="0" fontId="13" fillId="4" borderId="0" xfId="0" applyFont="1" applyFill="1"/>
    <xf numFmtId="0" fontId="13" fillId="4" borderId="0" xfId="0" applyFont="1" applyFill="1" applyAlignment="1">
      <alignment wrapText="1"/>
    </xf>
    <xf numFmtId="1" fontId="20" fillId="5" borderId="3" xfId="1" applyNumberFormat="1" applyFont="1" applyFill="1" applyBorder="1" applyAlignment="1">
      <alignment horizontal="center" wrapText="1"/>
    </xf>
    <xf numFmtId="2" fontId="20" fillId="0" borderId="0" xfId="2" applyNumberFormat="1" applyFont="1" applyFill="1" applyBorder="1" applyAlignment="1">
      <alignment horizontal="center" vertical="center" wrapText="1"/>
    </xf>
    <xf numFmtId="1" fontId="20" fillId="0" borderId="0" xfId="1" applyNumberFormat="1" applyFont="1" applyFill="1" applyBorder="1" applyAlignment="1">
      <alignment horizontal="center" wrapText="1"/>
    </xf>
    <xf numFmtId="0" fontId="19" fillId="0" borderId="0" xfId="2" applyFont="1" applyFill="1" applyBorder="1" applyAlignment="1">
      <alignment horizontal="center" vertical="center" wrapText="1"/>
    </xf>
    <xf numFmtId="1" fontId="20" fillId="5" borderId="4" xfId="1" applyNumberFormat="1" applyFont="1" applyFill="1" applyBorder="1" applyAlignment="1">
      <alignment horizontal="center" wrapText="1"/>
    </xf>
    <xf numFmtId="2" fontId="20" fillId="6" borderId="3" xfId="2" applyNumberFormat="1" applyFont="1" applyFill="1" applyBorder="1" applyAlignment="1">
      <alignment horizontal="center" vertical="center" wrapText="1"/>
    </xf>
    <xf numFmtId="1" fontId="20" fillId="6" borderId="3" xfId="1" applyNumberFormat="1" applyFont="1" applyFill="1" applyBorder="1" applyAlignment="1">
      <alignment horizontal="center" wrapText="1"/>
    </xf>
    <xf numFmtId="0" fontId="19" fillId="7" borderId="3" xfId="2" applyFont="1" applyFill="1" applyBorder="1" applyAlignment="1">
      <alignment horizontal="center" vertical="center" wrapText="1"/>
    </xf>
    <xf numFmtId="0" fontId="20" fillId="5" borderId="3" xfId="2" applyFont="1" applyFill="1" applyBorder="1" applyAlignment="1">
      <alignment horizontal="center" vertical="center" wrapText="1"/>
    </xf>
    <xf numFmtId="0" fontId="20" fillId="5" borderId="4" xfId="2" applyFont="1" applyFill="1" applyBorder="1" applyAlignment="1">
      <alignment horizontal="center" vertical="center" wrapText="1"/>
    </xf>
    <xf numFmtId="0" fontId="14" fillId="7" borderId="3" xfId="0" applyFont="1" applyFill="1" applyBorder="1"/>
    <xf numFmtId="0" fontId="15" fillId="7" borderId="3" xfId="0" applyFont="1" applyFill="1" applyBorder="1" applyAlignment="1">
      <alignment horizontal="center" wrapText="1"/>
    </xf>
    <xf numFmtId="0" fontId="25" fillId="4" borderId="0" xfId="0" applyFont="1" applyFill="1"/>
    <xf numFmtId="0" fontId="17" fillId="4" borderId="0" xfId="0" applyFont="1" applyFill="1" applyAlignment="1">
      <alignment horizontal="center"/>
    </xf>
    <xf numFmtId="0" fontId="18" fillId="4" borderId="0" xfId="0" applyFont="1" applyFill="1" applyAlignment="1">
      <alignment horizontal="center" wrapText="1"/>
    </xf>
    <xf numFmtId="0" fontId="0" fillId="4" borderId="6" xfId="0" applyFill="1" applyBorder="1"/>
    <xf numFmtId="0" fontId="0" fillId="4" borderId="5" xfId="0" applyFill="1" applyBorder="1"/>
    <xf numFmtId="0" fontId="26" fillId="4" borderId="18" xfId="0" applyFont="1" applyFill="1" applyBorder="1" applyAlignment="1">
      <alignment vertical="center"/>
    </xf>
    <xf numFmtId="0" fontId="26" fillId="4" borderId="19" xfId="0" applyFont="1" applyFill="1" applyBorder="1" applyAlignment="1">
      <alignment vertical="center"/>
    </xf>
    <xf numFmtId="0" fontId="27" fillId="4" borderId="19" xfId="0" applyFont="1" applyFill="1" applyBorder="1" applyAlignment="1">
      <alignment vertical="center"/>
    </xf>
    <xf numFmtId="0" fontId="25" fillId="4" borderId="18" xfId="0" applyFont="1" applyFill="1" applyBorder="1"/>
    <xf numFmtId="0" fontId="25" fillId="4" borderId="19" xfId="0" applyFont="1" applyFill="1" applyBorder="1"/>
    <xf numFmtId="0" fontId="25" fillId="4" borderId="18" xfId="0" applyFont="1" applyFill="1" applyBorder="1" applyAlignment="1">
      <alignment horizontal="left" wrapText="1"/>
    </xf>
    <xf numFmtId="0" fontId="30" fillId="4" borderId="18" xfId="0" applyFont="1" applyFill="1" applyBorder="1"/>
    <xf numFmtId="2" fontId="42" fillId="4" borderId="19" xfId="0" applyNumberFormat="1" applyFont="1" applyFill="1" applyBorder="1" applyAlignment="1">
      <alignment horizontal="center" vertical="top"/>
    </xf>
    <xf numFmtId="0" fontId="35" fillId="4" borderId="19" xfId="0" applyFont="1" applyFill="1" applyBorder="1" applyAlignment="1">
      <alignment vertical="top"/>
    </xf>
    <xf numFmtId="0" fontId="41" fillId="4" borderId="18" xfId="0" applyFont="1" applyFill="1" applyBorder="1" applyAlignment="1">
      <alignment horizontal="left" vertical="top"/>
    </xf>
    <xf numFmtId="0" fontId="25" fillId="11" borderId="0" xfId="0" applyFont="1" applyFill="1"/>
    <xf numFmtId="0" fontId="25" fillId="4" borderId="14" xfId="0" applyFont="1" applyFill="1" applyBorder="1"/>
    <xf numFmtId="0" fontId="25" fillId="4" borderId="15" xfId="0" applyFont="1" applyFill="1" applyBorder="1"/>
    <xf numFmtId="0" fontId="31" fillId="4" borderId="19" xfId="0" applyFont="1" applyFill="1" applyBorder="1"/>
    <xf numFmtId="0" fontId="30" fillId="4" borderId="19" xfId="0" applyFont="1" applyFill="1" applyBorder="1"/>
    <xf numFmtId="164" fontId="30" fillId="4" borderId="19" xfId="0" applyNumberFormat="1" applyFont="1" applyFill="1" applyBorder="1" applyAlignment="1">
      <alignment horizontal="center"/>
    </xf>
    <xf numFmtId="0" fontId="44" fillId="4" borderId="19" xfId="0" applyFont="1" applyFill="1" applyBorder="1" applyAlignment="1">
      <alignment horizontal="center" vertical="center"/>
    </xf>
    <xf numFmtId="0" fontId="54" fillId="11" borderId="0" xfId="0" applyFont="1" applyFill="1"/>
    <xf numFmtId="0" fontId="49" fillId="4" borderId="19" xfId="0" applyFont="1" applyFill="1" applyBorder="1" applyAlignment="1">
      <alignment vertical="center"/>
    </xf>
    <xf numFmtId="0" fontId="54" fillId="4" borderId="0" xfId="0" applyFont="1" applyFill="1"/>
    <xf numFmtId="0" fontId="54" fillId="4" borderId="19" xfId="0" applyFont="1" applyFill="1" applyBorder="1"/>
    <xf numFmtId="0" fontId="45" fillId="8" borderId="19" xfId="0" applyFont="1" applyFill="1" applyBorder="1" applyAlignment="1">
      <alignment horizontal="center" vertical="center" wrapText="1"/>
    </xf>
    <xf numFmtId="0" fontId="45" fillId="4" borderId="3" xfId="0" applyFont="1" applyFill="1" applyBorder="1"/>
    <xf numFmtId="0" fontId="31" fillId="4" borderId="19" xfId="0" applyFont="1" applyFill="1" applyBorder="1" applyAlignment="1">
      <alignment horizontal="center" vertical="center"/>
    </xf>
    <xf numFmtId="0" fontId="59" fillId="4" borderId="18" xfId="0" applyFont="1" applyFill="1" applyBorder="1" applyAlignment="1">
      <alignment vertical="top"/>
    </xf>
    <xf numFmtId="0" fontId="59" fillId="4" borderId="18" xfId="0" applyFont="1" applyFill="1" applyBorder="1" applyAlignment="1">
      <alignment horizontal="left" vertical="top"/>
    </xf>
    <xf numFmtId="0" fontId="8" fillId="12" borderId="0" xfId="0" applyFont="1" applyFill="1"/>
    <xf numFmtId="0" fontId="8" fillId="13" borderId="0" xfId="0" applyFont="1" applyFill="1"/>
    <xf numFmtId="0" fontId="55" fillId="4" borderId="18" xfId="0" applyFont="1" applyFill="1" applyBorder="1"/>
    <xf numFmtId="0" fontId="43" fillId="8" borderId="28" xfId="0" applyFont="1" applyFill="1" applyBorder="1" applyAlignment="1">
      <alignment horizontal="center" vertical="center"/>
    </xf>
    <xf numFmtId="164" fontId="33" fillId="4" borderId="18" xfId="0" applyNumberFormat="1" applyFont="1" applyFill="1" applyBorder="1" applyAlignment="1">
      <alignment horizontal="center"/>
    </xf>
    <xf numFmtId="0" fontId="25" fillId="4" borderId="0" xfId="0" applyFont="1" applyFill="1" applyAlignment="1">
      <alignment horizontal="center"/>
    </xf>
    <xf numFmtId="0" fontId="25" fillId="4" borderId="19" xfId="0" applyFont="1" applyFill="1" applyBorder="1" applyAlignment="1">
      <alignment horizontal="center"/>
    </xf>
    <xf numFmtId="0" fontId="46" fillId="8" borderId="19" xfId="0" applyFont="1" applyFill="1" applyBorder="1" applyAlignment="1">
      <alignment horizontal="center" vertical="center" wrapText="1"/>
    </xf>
    <xf numFmtId="0" fontId="27" fillId="9" borderId="19" xfId="0" applyFont="1" applyFill="1" applyBorder="1" applyAlignment="1">
      <alignment horizontal="left" vertical="center"/>
    </xf>
    <xf numFmtId="0" fontId="66" fillId="4" borderId="2" xfId="0" applyFont="1" applyFill="1" applyBorder="1"/>
    <xf numFmtId="0" fontId="44" fillId="4" borderId="22" xfId="0" applyFont="1" applyFill="1" applyBorder="1" applyAlignment="1">
      <alignment horizontal="center" vertical="center"/>
    </xf>
    <xf numFmtId="0" fontId="25" fillId="11" borderId="9" xfId="0" applyFont="1" applyFill="1" applyBorder="1"/>
    <xf numFmtId="0" fontId="38" fillId="4" borderId="19" xfId="0" applyFont="1" applyFill="1" applyBorder="1" applyAlignment="1">
      <alignment horizontal="center" wrapText="1"/>
    </xf>
    <xf numFmtId="0" fontId="44" fillId="8" borderId="32" xfId="0" applyFont="1" applyFill="1" applyBorder="1" applyAlignment="1">
      <alignment horizontal="center" vertical="center"/>
    </xf>
    <xf numFmtId="0" fontId="43" fillId="4" borderId="19" xfId="0" applyFont="1" applyFill="1" applyBorder="1" applyAlignment="1">
      <alignment horizontal="center" vertical="center"/>
    </xf>
    <xf numFmtId="0" fontId="44" fillId="8" borderId="19" xfId="0" applyFont="1" applyFill="1" applyBorder="1" applyAlignment="1">
      <alignment horizontal="center" vertical="center"/>
    </xf>
    <xf numFmtId="0" fontId="36" fillId="0" borderId="33" xfId="0" applyFont="1" applyBorder="1" applyAlignment="1">
      <alignment horizontal="center" vertical="center" wrapText="1"/>
    </xf>
    <xf numFmtId="0" fontId="51" fillId="4" borderId="0" xfId="0" applyFont="1" applyFill="1" applyAlignment="1">
      <alignment horizontal="center"/>
    </xf>
    <xf numFmtId="0" fontId="36" fillId="11" borderId="0" xfId="0" applyFont="1" applyFill="1" applyAlignment="1">
      <alignment vertical="center" wrapText="1"/>
    </xf>
    <xf numFmtId="0" fontId="69" fillId="15" borderId="35" xfId="0" applyFont="1" applyFill="1" applyBorder="1"/>
    <xf numFmtId="0" fontId="0" fillId="0" borderId="35" xfId="0" applyBorder="1"/>
    <xf numFmtId="0" fontId="0" fillId="16" borderId="36" xfId="0" applyFill="1" applyBorder="1"/>
    <xf numFmtId="0" fontId="0" fillId="0" borderId="36" xfId="0" applyBorder="1"/>
    <xf numFmtId="0" fontId="70" fillId="4" borderId="35" xfId="0" applyFont="1" applyFill="1" applyBorder="1"/>
    <xf numFmtId="167" fontId="68" fillId="9" borderId="3" xfId="0" applyNumberFormat="1" applyFont="1" applyFill="1" applyBorder="1" applyAlignment="1">
      <alignment horizontal="center"/>
    </xf>
    <xf numFmtId="167" fontId="68" fillId="10" borderId="25" xfId="0" applyNumberFormat="1" applyFont="1" applyFill="1" applyBorder="1" applyAlignment="1">
      <alignment horizontal="center" wrapText="1"/>
    </xf>
    <xf numFmtId="167" fontId="68" fillId="10" borderId="3" xfId="0" applyNumberFormat="1" applyFont="1" applyFill="1" applyBorder="1" applyAlignment="1">
      <alignment horizontal="center" wrapText="1"/>
    </xf>
    <xf numFmtId="0" fontId="68" fillId="10" borderId="3" xfId="0" applyFont="1" applyFill="1" applyBorder="1" applyAlignment="1">
      <alignment horizontal="center"/>
    </xf>
    <xf numFmtId="0" fontId="62" fillId="4" borderId="19" xfId="0" applyFont="1" applyFill="1" applyBorder="1" applyAlignment="1">
      <alignment horizontal="center"/>
    </xf>
    <xf numFmtId="0" fontId="65" fillId="4" borderId="2" xfId="0" applyFont="1" applyFill="1" applyBorder="1" applyAlignment="1">
      <alignment horizontal="right"/>
    </xf>
    <xf numFmtId="0" fontId="55" fillId="4" borderId="18" xfId="0" applyFont="1" applyFill="1" applyBorder="1" applyAlignment="1">
      <alignment horizontal="center" wrapText="1"/>
    </xf>
    <xf numFmtId="0" fontId="26" fillId="8" borderId="19" xfId="0" applyFont="1" applyFill="1" applyBorder="1" applyAlignment="1">
      <alignment vertical="center"/>
    </xf>
    <xf numFmtId="0" fontId="43" fillId="4" borderId="18" xfId="0" applyFont="1" applyFill="1" applyBorder="1" applyAlignment="1">
      <alignment horizontal="center" wrapText="1"/>
    </xf>
    <xf numFmtId="0" fontId="67" fillId="10" borderId="29" xfId="0" applyFont="1" applyFill="1" applyBorder="1" applyAlignment="1" applyProtection="1">
      <alignment horizontal="center"/>
      <protection locked="0"/>
    </xf>
    <xf numFmtId="0" fontId="57" fillId="9" borderId="37" xfId="0" applyFont="1" applyFill="1" applyBorder="1" applyAlignment="1">
      <alignment horizontal="right" vertical="center"/>
    </xf>
    <xf numFmtId="0" fontId="26" fillId="4" borderId="0" xfId="0" applyFont="1" applyFill="1" applyAlignment="1">
      <alignment vertical="center"/>
    </xf>
    <xf numFmtId="0" fontId="49" fillId="4" borderId="0" xfId="0" applyFont="1" applyFill="1" applyAlignment="1">
      <alignment vertical="center"/>
    </xf>
    <xf numFmtId="0" fontId="25" fillId="4" borderId="0" xfId="0" applyFont="1" applyFill="1" applyAlignment="1">
      <alignment horizontal="right"/>
    </xf>
    <xf numFmtId="0" fontId="28" fillId="4" borderId="0" xfId="0" applyFont="1" applyFill="1"/>
    <xf numFmtId="0" fontId="55" fillId="4" borderId="0" xfId="0" applyFont="1" applyFill="1"/>
    <xf numFmtId="0" fontId="38" fillId="4" borderId="0" xfId="0" applyFont="1" applyFill="1"/>
    <xf numFmtId="0" fontId="55" fillId="4" borderId="0" xfId="0" applyFont="1" applyFill="1" applyAlignment="1">
      <alignment horizontal="right"/>
    </xf>
    <xf numFmtId="0" fontId="38" fillId="4" borderId="0" xfId="0" applyFont="1" applyFill="1" applyAlignment="1">
      <alignment horizontal="right"/>
    </xf>
    <xf numFmtId="0" fontId="45" fillId="4" borderId="0" xfId="0" applyFont="1" applyFill="1" applyAlignment="1">
      <alignment wrapText="1"/>
    </xf>
    <xf numFmtId="0" fontId="30" fillId="4" borderId="0" xfId="0" applyFont="1" applyFill="1"/>
    <xf numFmtId="0" fontId="25" fillId="4" borderId="0" xfId="0" applyFont="1" applyFill="1" applyAlignment="1">
      <alignment horizontal="left" wrapText="1"/>
    </xf>
    <xf numFmtId="0" fontId="29" fillId="4" borderId="0" xfId="0" applyFont="1" applyFill="1" applyAlignment="1">
      <alignment horizontal="center"/>
    </xf>
    <xf numFmtId="0" fontId="25" fillId="4" borderId="0" xfId="0" applyFont="1" applyFill="1" applyAlignment="1">
      <alignment wrapText="1"/>
    </xf>
    <xf numFmtId="0" fontId="29" fillId="4" borderId="0" xfId="0" applyFont="1" applyFill="1"/>
    <xf numFmtId="0" fontId="45" fillId="4" borderId="0" xfId="0" applyFont="1" applyFill="1"/>
    <xf numFmtId="0" fontId="0" fillId="0" borderId="19" xfId="0" applyBorder="1"/>
    <xf numFmtId="0" fontId="37" fillId="4" borderId="0" xfId="0" applyFont="1" applyFill="1" applyAlignment="1">
      <alignment horizontal="center"/>
    </xf>
    <xf numFmtId="0" fontId="50" fillId="4" borderId="0" xfId="0" applyFont="1" applyFill="1" applyAlignment="1">
      <alignment vertical="center"/>
    </xf>
    <xf numFmtId="0" fontId="27" fillId="4" borderId="0" xfId="0" applyFont="1" applyFill="1" applyAlignment="1">
      <alignment vertical="center"/>
    </xf>
    <xf numFmtId="0" fontId="43" fillId="8" borderId="38" xfId="0" applyFont="1" applyFill="1" applyBorder="1" applyAlignment="1">
      <alignment horizontal="center" vertical="center"/>
    </xf>
    <xf numFmtId="0" fontId="31" fillId="4" borderId="0" xfId="0" applyFont="1" applyFill="1"/>
    <xf numFmtId="0" fontId="31" fillId="4" borderId="0" xfId="0" applyFont="1" applyFill="1" applyAlignment="1">
      <alignment horizontal="center" vertical="center"/>
    </xf>
    <xf numFmtId="0" fontId="32" fillId="4" borderId="0" xfId="0" applyFont="1" applyFill="1" applyAlignment="1">
      <alignment horizontal="center" vertical="center" wrapText="1"/>
    </xf>
    <xf numFmtId="0" fontId="30" fillId="4" borderId="0" xfId="0" applyFont="1" applyFill="1" applyAlignment="1">
      <alignment horizontal="center"/>
    </xf>
    <xf numFmtId="164" fontId="33" fillId="4" borderId="0" xfId="0" applyNumberFormat="1" applyFont="1" applyFill="1" applyAlignment="1">
      <alignment vertical="center"/>
    </xf>
    <xf numFmtId="0" fontId="32" fillId="4" borderId="0" xfId="0" applyFont="1" applyFill="1" applyAlignment="1">
      <alignment vertical="center"/>
    </xf>
    <xf numFmtId="164" fontId="30" fillId="4" borderId="0" xfId="0" applyNumberFormat="1" applyFont="1" applyFill="1" applyAlignment="1">
      <alignment horizontal="center"/>
    </xf>
    <xf numFmtId="0" fontId="30" fillId="4" borderId="0" xfId="0" applyFont="1" applyFill="1" applyAlignment="1">
      <alignment horizontal="left"/>
    </xf>
    <xf numFmtId="0" fontId="44" fillId="4" borderId="0" xfId="0" applyFont="1" applyFill="1" applyAlignment="1">
      <alignment horizontal="center" vertical="center"/>
    </xf>
    <xf numFmtId="0" fontId="56" fillId="4" borderId="0" xfId="0" applyFont="1" applyFill="1" applyAlignment="1">
      <alignment horizontal="right"/>
    </xf>
    <xf numFmtId="0" fontId="60" fillId="14" borderId="0" xfId="0" applyFont="1" applyFill="1" applyAlignment="1" applyProtection="1">
      <alignment horizontal="center"/>
      <protection locked="0"/>
    </xf>
    <xf numFmtId="0" fontId="47" fillId="4" borderId="0" xfId="0" applyFont="1" applyFill="1"/>
    <xf numFmtId="0" fontId="61" fillId="4" borderId="0" xfId="0" applyFont="1" applyFill="1"/>
    <xf numFmtId="0" fontId="30" fillId="4" borderId="0" xfId="0" applyFont="1" applyFill="1" applyAlignment="1">
      <alignment horizontal="right"/>
    </xf>
    <xf numFmtId="0" fontId="32" fillId="4" borderId="0" xfId="0" applyFont="1" applyFill="1"/>
    <xf numFmtId="164" fontId="31" fillId="4" borderId="0" xfId="0" applyNumberFormat="1" applyFont="1" applyFill="1" applyAlignment="1">
      <alignment horizontal="center"/>
    </xf>
    <xf numFmtId="0" fontId="56" fillId="4" borderId="0" xfId="0" applyFont="1" applyFill="1"/>
    <xf numFmtId="0" fontId="39" fillId="4" borderId="0" xfId="0" applyFont="1" applyFill="1" applyAlignment="1">
      <alignment horizontal="left" vertical="center"/>
    </xf>
    <xf numFmtId="1" fontId="30" fillId="4" borderId="0" xfId="0" applyNumberFormat="1" applyFont="1" applyFill="1" applyAlignment="1">
      <alignment horizontal="center"/>
    </xf>
    <xf numFmtId="164" fontId="68" fillId="9" borderId="0" xfId="0" applyNumberFormat="1" applyFont="1" applyFill="1" applyAlignment="1">
      <alignment horizontal="center"/>
    </xf>
    <xf numFmtId="164" fontId="68" fillId="9" borderId="19" xfId="0" applyNumberFormat="1" applyFont="1" applyFill="1" applyBorder="1" applyAlignment="1">
      <alignment horizontal="center"/>
    </xf>
    <xf numFmtId="0" fontId="60" fillId="4" borderId="0" xfId="0" applyFont="1" applyFill="1" applyAlignment="1">
      <alignment horizontal="center"/>
    </xf>
    <xf numFmtId="0" fontId="60" fillId="4" borderId="0" xfId="0" applyFont="1" applyFill="1" applyAlignment="1">
      <alignment horizontal="right"/>
    </xf>
    <xf numFmtId="0" fontId="40" fillId="4" borderId="0" xfId="0" applyFont="1" applyFill="1" applyAlignment="1">
      <alignment horizontal="center"/>
    </xf>
    <xf numFmtId="164" fontId="60" fillId="4" borderId="19" xfId="0" applyNumberFormat="1" applyFont="1" applyFill="1" applyBorder="1" applyAlignment="1">
      <alignment horizontal="right"/>
    </xf>
    <xf numFmtId="0" fontId="49" fillId="9" borderId="0" xfId="0" applyFont="1" applyFill="1" applyAlignment="1">
      <alignment vertical="center"/>
    </xf>
    <xf numFmtId="0" fontId="64" fillId="9" borderId="39" xfId="0" applyFont="1" applyFill="1" applyBorder="1" applyAlignment="1" applyProtection="1">
      <alignment horizontal="center" vertical="center" wrapText="1"/>
      <protection locked="0"/>
    </xf>
    <xf numFmtId="0" fontId="55" fillId="10" borderId="40" xfId="0" applyFont="1" applyFill="1" applyBorder="1" applyAlignment="1">
      <alignment horizontal="center" vertical="center" wrapText="1"/>
    </xf>
    <xf numFmtId="0" fontId="45" fillId="8" borderId="0" xfId="0" applyFont="1" applyFill="1" applyAlignment="1">
      <alignment horizontal="center" vertical="center" wrapText="1"/>
    </xf>
    <xf numFmtId="0" fontId="41" fillId="4" borderId="0" xfId="0" applyFont="1" applyFill="1" applyAlignment="1">
      <alignment horizontal="left" vertical="top"/>
    </xf>
    <xf numFmtId="2" fontId="42" fillId="4" borderId="0" xfId="0" applyNumberFormat="1" applyFont="1" applyFill="1" applyAlignment="1">
      <alignment horizontal="center" vertical="top"/>
    </xf>
    <xf numFmtId="0" fontId="58" fillId="4" borderId="0" xfId="0" applyFont="1" applyFill="1" applyAlignment="1">
      <alignment vertical="top"/>
    </xf>
    <xf numFmtId="0" fontId="59" fillId="4" borderId="0" xfId="0" applyFont="1" applyFill="1" applyAlignment="1">
      <alignment vertical="top"/>
    </xf>
    <xf numFmtId="0" fontId="35" fillId="4" borderId="0" xfId="0" applyFont="1" applyFill="1" applyAlignment="1">
      <alignment vertical="top"/>
    </xf>
    <xf numFmtId="0" fontId="48" fillId="4" borderId="0" xfId="0" applyFont="1" applyFill="1" applyAlignment="1">
      <alignment vertical="top"/>
    </xf>
    <xf numFmtId="0" fontId="35" fillId="4" borderId="0" xfId="0" applyFont="1" applyFill="1" applyAlignment="1">
      <alignment horizontal="center" vertical="top"/>
    </xf>
    <xf numFmtId="0" fontId="60" fillId="14" borderId="0" xfId="0" applyFont="1" applyFill="1" applyAlignment="1">
      <alignment horizontal="center"/>
    </xf>
    <xf numFmtId="0" fontId="31" fillId="4" borderId="0" xfId="0" applyFont="1" applyFill="1" applyAlignment="1">
      <alignment horizontal="center"/>
    </xf>
    <xf numFmtId="0" fontId="30" fillId="4" borderId="2" xfId="0" applyFont="1" applyFill="1" applyBorder="1"/>
    <xf numFmtId="0" fontId="73" fillId="4" borderId="0" xfId="0" applyFont="1" applyFill="1" applyAlignment="1">
      <alignment wrapText="1"/>
    </xf>
    <xf numFmtId="0" fontId="74" fillId="4" borderId="0" xfId="0" applyFont="1" applyFill="1" applyAlignment="1">
      <alignment wrapText="1"/>
    </xf>
    <xf numFmtId="1" fontId="59" fillId="14" borderId="34" xfId="0" applyNumberFormat="1" applyFont="1" applyFill="1" applyBorder="1" applyAlignment="1" applyProtection="1">
      <alignment horizontal="center"/>
      <protection locked="0"/>
    </xf>
    <xf numFmtId="0" fontId="59" fillId="4" borderId="0" xfId="0" applyFont="1" applyFill="1"/>
    <xf numFmtId="0" fontId="75" fillId="4" borderId="0" xfId="0" applyFont="1" applyFill="1" applyAlignment="1">
      <alignment horizontal="right"/>
    </xf>
    <xf numFmtId="0" fontId="38" fillId="8" borderId="22" xfId="0" applyFont="1" applyFill="1" applyBorder="1" applyAlignment="1">
      <alignment horizontal="center" vertical="center" wrapText="1"/>
    </xf>
    <xf numFmtId="0" fontId="34" fillId="4" borderId="18" xfId="0" applyFont="1" applyFill="1" applyBorder="1" applyAlignment="1">
      <alignment horizontal="center" vertical="top" wrapText="1"/>
    </xf>
    <xf numFmtId="0" fontId="34" fillId="4" borderId="0" xfId="0" applyFont="1" applyFill="1" applyAlignment="1">
      <alignment horizontal="center" vertical="top" wrapText="1"/>
    </xf>
    <xf numFmtId="0" fontId="34" fillId="4" borderId="19" xfId="0" applyFont="1" applyFill="1" applyBorder="1" applyAlignment="1">
      <alignment horizontal="center" vertical="top" wrapText="1"/>
    </xf>
    <xf numFmtId="0" fontId="66" fillId="4" borderId="0" xfId="0" applyFont="1" applyFill="1"/>
    <xf numFmtId="0" fontId="76" fillId="4" borderId="0" xfId="0" applyFont="1" applyFill="1" applyAlignment="1">
      <alignment vertical="top"/>
    </xf>
    <xf numFmtId="0" fontId="64" fillId="4" borderId="18" xfId="0" applyFont="1" applyFill="1" applyBorder="1" applyAlignment="1">
      <alignment horizontal="left" vertical="top"/>
    </xf>
    <xf numFmtId="0" fontId="64" fillId="4" borderId="0" xfId="0" applyFont="1" applyFill="1" applyAlignment="1">
      <alignment horizontal="left" vertical="top"/>
    </xf>
    <xf numFmtId="0" fontId="64" fillId="4" borderId="19" xfId="0" applyFont="1" applyFill="1" applyBorder="1" applyAlignment="1">
      <alignment horizontal="left" vertical="top"/>
    </xf>
    <xf numFmtId="0" fontId="45" fillId="4" borderId="18" xfId="0" applyFont="1" applyFill="1" applyBorder="1" applyAlignment="1">
      <alignment horizontal="center" vertical="top"/>
    </xf>
    <xf numFmtId="0" fontId="45" fillId="4" borderId="0" xfId="0" applyFont="1" applyFill="1" applyAlignment="1">
      <alignment horizontal="center" vertical="top"/>
    </xf>
    <xf numFmtId="0" fontId="36" fillId="0" borderId="16"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17" xfId="0" applyFont="1" applyBorder="1" applyAlignment="1">
      <alignment horizontal="center" vertical="center" wrapText="1"/>
    </xf>
    <xf numFmtId="0" fontId="71" fillId="0" borderId="20" xfId="0" applyFont="1" applyBorder="1" applyAlignment="1" applyProtection="1">
      <alignment horizontal="center"/>
      <protection locked="0"/>
    </xf>
    <xf numFmtId="0" fontId="71" fillId="0" borderId="1" xfId="0" applyFont="1" applyBorder="1" applyAlignment="1" applyProtection="1">
      <alignment horizontal="center"/>
      <protection locked="0"/>
    </xf>
    <xf numFmtId="0" fontId="44" fillId="8" borderId="20" xfId="0" applyFont="1" applyFill="1" applyBorder="1" applyAlignment="1">
      <alignment horizontal="center" vertical="center"/>
    </xf>
    <xf numFmtId="0" fontId="44" fillId="8" borderId="1" xfId="0" applyFont="1" applyFill="1" applyBorder="1" applyAlignment="1">
      <alignment horizontal="center" vertical="center"/>
    </xf>
    <xf numFmtId="0" fontId="44" fillId="8" borderId="21" xfId="0" applyFont="1" applyFill="1" applyBorder="1" applyAlignment="1">
      <alignment horizontal="center" vertical="center"/>
    </xf>
    <xf numFmtId="0" fontId="55" fillId="10" borderId="4" xfId="0" applyFont="1" applyFill="1" applyBorder="1" applyAlignment="1">
      <alignment horizontal="left" vertical="center" wrapText="1"/>
    </xf>
    <xf numFmtId="0" fontId="55" fillId="10" borderId="34" xfId="0" applyFont="1" applyFill="1" applyBorder="1" applyAlignment="1">
      <alignment horizontal="left" vertical="center" wrapText="1"/>
    </xf>
    <xf numFmtId="0" fontId="64" fillId="4" borderId="1" xfId="0" applyFont="1" applyFill="1" applyBorder="1" applyAlignment="1" applyProtection="1">
      <alignment horizontal="left" vertical="center" wrapText="1"/>
      <protection locked="0"/>
    </xf>
    <xf numFmtId="0" fontId="64" fillId="4" borderId="21" xfId="0" applyFont="1" applyFill="1" applyBorder="1" applyAlignment="1" applyProtection="1">
      <alignment horizontal="left" vertical="center" wrapText="1"/>
      <protection locked="0"/>
    </xf>
    <xf numFmtId="0" fontId="43" fillId="8" borderId="18" xfId="0" applyFont="1" applyFill="1" applyBorder="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67" fillId="4" borderId="0" xfId="0" applyFont="1" applyFill="1" applyAlignment="1">
      <alignment horizontal="right"/>
    </xf>
    <xf numFmtId="0" fontId="56" fillId="4" borderId="18" xfId="0" applyFont="1" applyFill="1" applyBorder="1" applyAlignment="1">
      <alignment horizontal="center" wrapText="1"/>
    </xf>
    <xf numFmtId="0" fontId="64" fillId="4" borderId="1" xfId="0" applyFont="1" applyFill="1" applyBorder="1" applyAlignment="1" applyProtection="1">
      <alignment horizontal="left" vertical="center"/>
      <protection locked="0"/>
    </xf>
    <xf numFmtId="0" fontId="62" fillId="4" borderId="1" xfId="0" applyFont="1" applyFill="1" applyBorder="1" applyAlignment="1" applyProtection="1">
      <alignment horizontal="left" vertical="center"/>
      <protection locked="0"/>
    </xf>
    <xf numFmtId="0" fontId="64" fillId="4" borderId="1" xfId="0" applyFont="1" applyFill="1" applyBorder="1" applyAlignment="1" applyProtection="1">
      <protection locked="0"/>
    </xf>
    <xf numFmtId="0" fontId="64" fillId="4" borderId="21" xfId="0" applyFont="1" applyFill="1" applyBorder="1" applyAlignment="1" applyProtection="1">
      <protection locked="0"/>
    </xf>
    <xf numFmtId="0" fontId="27" fillId="9" borderId="18" xfId="0" applyFont="1" applyFill="1" applyBorder="1" applyAlignment="1">
      <alignment horizontal="left" vertical="center"/>
    </xf>
    <xf numFmtId="0" fontId="27" fillId="9" borderId="0" xfId="0" applyFont="1" applyFill="1" applyAlignment="1">
      <alignment horizontal="left" vertical="center"/>
    </xf>
    <xf numFmtId="0" fontId="45" fillId="4" borderId="18" xfId="0" applyFont="1" applyFill="1" applyBorder="1" applyAlignment="1">
      <alignment horizontal="center" vertical="top"/>
    </xf>
    <xf numFmtId="0" fontId="45" fillId="4" borderId="0" xfId="0" applyFont="1" applyFill="1" applyAlignment="1">
      <alignment horizontal="center" vertical="top"/>
    </xf>
    <xf numFmtId="0" fontId="38" fillId="4" borderId="23" xfId="0" applyFont="1" applyFill="1" applyBorder="1" applyAlignment="1">
      <alignment horizontal="center" wrapText="1"/>
    </xf>
    <xf numFmtId="0" fontId="38" fillId="4" borderId="24" xfId="0" applyFont="1" applyFill="1" applyBorder="1" applyAlignment="1">
      <alignment horizontal="center" wrapText="1"/>
    </xf>
    <xf numFmtId="0" fontId="64" fillId="10" borderId="18" xfId="0" applyFont="1" applyFill="1" applyBorder="1" applyAlignment="1" applyProtection="1">
      <alignment horizontal="left" vertical="top" wrapText="1"/>
      <protection locked="0"/>
    </xf>
    <xf numFmtId="0" fontId="64" fillId="10" borderId="0" xfId="0" applyFont="1" applyFill="1" applyAlignment="1" applyProtection="1">
      <alignment horizontal="left" vertical="top" wrapText="1"/>
      <protection locked="0"/>
    </xf>
    <xf numFmtId="0" fontId="64" fillId="10" borderId="19" xfId="0" applyFont="1" applyFill="1" applyBorder="1" applyAlignment="1" applyProtection="1">
      <alignment horizontal="left" vertical="top" wrapText="1"/>
      <protection locked="0"/>
    </xf>
    <xf numFmtId="0" fontId="64" fillId="10" borderId="20" xfId="0" applyFont="1" applyFill="1" applyBorder="1" applyAlignment="1" applyProtection="1">
      <alignment horizontal="left"/>
      <protection locked="0"/>
    </xf>
    <xf numFmtId="0" fontId="64" fillId="10" borderId="1" xfId="0" applyFont="1" applyFill="1" applyBorder="1" applyAlignment="1" applyProtection="1">
      <alignment horizontal="left"/>
      <protection locked="0"/>
    </xf>
    <xf numFmtId="166" fontId="64" fillId="10" borderId="1" xfId="0" applyNumberFormat="1" applyFont="1" applyFill="1" applyBorder="1" applyAlignment="1" applyProtection="1">
      <protection locked="0"/>
    </xf>
    <xf numFmtId="0" fontId="27" fillId="9" borderId="19" xfId="0" applyFont="1" applyFill="1" applyBorder="1" applyAlignment="1">
      <alignment horizontal="left" vertical="center"/>
    </xf>
    <xf numFmtId="0" fontId="76" fillId="10" borderId="0" xfId="0" applyFont="1" applyFill="1" applyAlignment="1" applyProtection="1">
      <alignment horizontal="left" vertical="center" wrapText="1"/>
      <protection locked="0"/>
    </xf>
    <xf numFmtId="0" fontId="62" fillId="10" borderId="0" xfId="0" applyFont="1" applyFill="1" applyAlignment="1" applyProtection="1">
      <alignment horizontal="center"/>
      <protection locked="0"/>
    </xf>
    <xf numFmtId="0" fontId="62" fillId="10" borderId="0" xfId="0" applyFont="1" applyFill="1" applyAlignment="1" applyProtection="1">
      <alignment horizontal="left"/>
      <protection locked="0"/>
    </xf>
    <xf numFmtId="0" fontId="55" fillId="4" borderId="18" xfId="0" applyFont="1" applyFill="1" applyBorder="1" applyAlignment="1">
      <alignment horizontal="left" wrapText="1"/>
    </xf>
    <xf numFmtId="0" fontId="55" fillId="4" borderId="0" xfId="0" applyFont="1" applyFill="1" applyAlignment="1">
      <alignment horizontal="left" wrapText="1"/>
    </xf>
    <xf numFmtId="0" fontId="63" fillId="10" borderId="0" xfId="0" applyFont="1" applyFill="1" applyAlignment="1" applyProtection="1">
      <alignment horizontal="center"/>
      <protection locked="0"/>
    </xf>
    <xf numFmtId="0" fontId="63" fillId="10" borderId="0" xfId="0" applyFont="1" applyFill="1" applyAlignment="1" applyProtection="1">
      <alignment horizontal="center" wrapText="1"/>
      <protection locked="0"/>
    </xf>
    <xf numFmtId="0" fontId="25" fillId="4" borderId="0" xfId="0" applyFont="1" applyFill="1" applyAlignment="1">
      <alignment horizontal="center"/>
    </xf>
    <xf numFmtId="0" fontId="26" fillId="8" borderId="18" xfId="0" applyFont="1" applyFill="1" applyBorder="1" applyAlignment="1">
      <alignment vertical="center"/>
    </xf>
    <xf numFmtId="0" fontId="26" fillId="8" borderId="0" xfId="0" applyFont="1" applyFill="1" applyAlignment="1">
      <alignment vertical="center"/>
    </xf>
    <xf numFmtId="0" fontId="26" fillId="8" borderId="19" xfId="0" applyFont="1" applyFill="1" applyBorder="1" applyAlignment="1">
      <alignment vertical="center"/>
    </xf>
    <xf numFmtId="0" fontId="63" fillId="10" borderId="0" xfId="0" applyFont="1" applyFill="1" applyAlignment="1">
      <alignment horizontal="center"/>
    </xf>
    <xf numFmtId="0" fontId="55" fillId="4" borderId="0" xfId="0" applyFont="1" applyFill="1" applyAlignment="1">
      <alignment horizontal="right"/>
    </xf>
    <xf numFmtId="0" fontId="57" fillId="9" borderId="14" xfId="0" applyFont="1" applyFill="1" applyBorder="1" applyAlignment="1">
      <alignment horizontal="right" vertical="center"/>
    </xf>
    <xf numFmtId="0" fontId="57" fillId="9" borderId="15" xfId="0" applyFont="1" applyFill="1" applyBorder="1" applyAlignment="1">
      <alignment horizontal="right" vertical="center"/>
    </xf>
    <xf numFmtId="165" fontId="62" fillId="10" borderId="0" xfId="0" applyNumberFormat="1" applyFont="1" applyFill="1" applyAlignment="1" applyProtection="1">
      <alignment horizontal="center"/>
      <protection locked="0"/>
    </xf>
    <xf numFmtId="0" fontId="55" fillId="4" borderId="0" xfId="0" applyFont="1" applyFill="1" applyAlignment="1">
      <alignment horizontal="right" wrapText="1"/>
    </xf>
    <xf numFmtId="0" fontId="46" fillId="4" borderId="18" xfId="0" applyFont="1" applyFill="1" applyBorder="1" applyAlignment="1">
      <alignment horizontal="center" vertical="center"/>
    </xf>
    <xf numFmtId="0" fontId="46" fillId="4" borderId="0" xfId="0" applyFont="1" applyFill="1" applyAlignment="1">
      <alignment horizontal="center" vertical="center"/>
    </xf>
    <xf numFmtId="0" fontId="43" fillId="4" borderId="22" xfId="0" applyFont="1" applyFill="1" applyBorder="1" applyAlignment="1">
      <alignment horizontal="center" vertical="center"/>
    </xf>
    <xf numFmtId="0" fontId="43" fillId="4" borderId="2" xfId="0" applyFont="1" applyFill="1" applyBorder="1" applyAlignment="1">
      <alignment horizontal="center" vertical="center"/>
    </xf>
    <xf numFmtId="0" fontId="55" fillId="4" borderId="0" xfId="0" applyFont="1" applyFill="1" applyAlignment="1">
      <alignment horizontal="left" vertical="center" wrapText="1"/>
    </xf>
    <xf numFmtId="0" fontId="45" fillId="4" borderId="0" xfId="0" applyFont="1" applyFill="1" applyAlignment="1">
      <alignment horizontal="right"/>
    </xf>
    <xf numFmtId="0" fontId="44" fillId="8" borderId="18" xfId="0" applyFont="1" applyFill="1" applyBorder="1" applyAlignment="1">
      <alignment horizontal="left" vertical="center"/>
    </xf>
    <xf numFmtId="0" fontId="44" fillId="8" borderId="0" xfId="0" applyFont="1" applyFill="1" applyAlignment="1">
      <alignment horizontal="left" vertical="center"/>
    </xf>
    <xf numFmtId="0" fontId="55" fillId="9" borderId="30" xfId="0" applyFont="1" applyFill="1" applyBorder="1" applyAlignment="1">
      <alignment horizontal="center"/>
    </xf>
    <xf numFmtId="0" fontId="55" fillId="9" borderId="31" xfId="0" applyFont="1" applyFill="1" applyBorder="1" applyAlignment="1">
      <alignment horizontal="center"/>
    </xf>
    <xf numFmtId="0" fontId="55" fillId="9" borderId="26" xfId="0" applyFont="1" applyFill="1" applyBorder="1" applyAlignment="1">
      <alignment horizontal="center"/>
    </xf>
    <xf numFmtId="0" fontId="45" fillId="4" borderId="27" xfId="0" applyFont="1" applyFill="1" applyBorder="1" applyAlignment="1">
      <alignment horizontal="right"/>
    </xf>
    <xf numFmtId="0" fontId="44" fillId="8" borderId="18" xfId="0" applyFont="1" applyFill="1" applyBorder="1" applyAlignment="1">
      <alignment horizontal="left" vertical="center" wrapText="1"/>
    </xf>
    <xf numFmtId="0" fontId="44" fillId="8" borderId="0" xfId="0" applyFont="1" applyFill="1" applyAlignment="1">
      <alignment horizontal="left" vertical="center" wrapText="1"/>
    </xf>
    <xf numFmtId="0" fontId="44" fillId="8" borderId="19" xfId="0" applyFont="1" applyFill="1" applyBorder="1" applyAlignment="1">
      <alignment horizontal="left" vertical="center" wrapText="1"/>
    </xf>
    <xf numFmtId="0" fontId="55" fillId="9" borderId="28" xfId="0" applyFont="1" applyFill="1" applyBorder="1" applyAlignment="1">
      <alignment horizontal="left" wrapText="1"/>
    </xf>
    <xf numFmtId="0" fontId="59" fillId="10" borderId="1" xfId="0" applyFont="1" applyFill="1" applyBorder="1" applyAlignment="1" applyProtection="1">
      <alignment horizontal="center"/>
      <protection locked="0"/>
    </xf>
    <xf numFmtId="2" fontId="59" fillId="10" borderId="0" xfId="0" applyNumberFormat="1" applyFont="1" applyFill="1" applyAlignment="1" applyProtection="1">
      <alignment horizontal="center"/>
      <protection locked="0"/>
    </xf>
    <xf numFmtId="0" fontId="52" fillId="8" borderId="8" xfId="0" applyFont="1" applyFill="1" applyBorder="1" applyAlignment="1">
      <alignment horizontal="center" wrapText="1"/>
    </xf>
    <xf numFmtId="0" fontId="52" fillId="8" borderId="9" xfId="0" applyFont="1" applyFill="1" applyBorder="1" applyAlignment="1">
      <alignment horizontal="center" wrapText="1"/>
    </xf>
    <xf numFmtId="0" fontId="52" fillId="8" borderId="10" xfId="0" applyFont="1" applyFill="1" applyBorder="1" applyAlignment="1">
      <alignment horizontal="center" wrapText="1"/>
    </xf>
    <xf numFmtId="0" fontId="53" fillId="4" borderId="11" xfId="0" applyFont="1" applyFill="1" applyBorder="1" applyAlignment="1">
      <alignment horizontal="center" wrapText="1"/>
    </xf>
    <xf numFmtId="0" fontId="53" fillId="4" borderId="12" xfId="0" applyFont="1" applyFill="1" applyBorder="1" applyAlignment="1">
      <alignment horizontal="center" wrapText="1"/>
    </xf>
    <xf numFmtId="0" fontId="53" fillId="4" borderId="13" xfId="0" applyFont="1" applyFill="1" applyBorder="1" applyAlignment="1">
      <alignment horizontal="center" wrapText="1"/>
    </xf>
    <xf numFmtId="0" fontId="51" fillId="4" borderId="1" xfId="0" applyFont="1" applyFill="1" applyBorder="1" applyAlignment="1">
      <alignment horizontal="center"/>
    </xf>
    <xf numFmtId="0" fontId="0" fillId="4" borderId="0" xfId="0" applyFill="1" applyAlignment="1">
      <alignment horizontal="center"/>
    </xf>
    <xf numFmtId="0" fontId="21" fillId="0" borderId="0" xfId="0" applyFont="1" applyAlignment="1">
      <alignment horizontal="center"/>
    </xf>
    <xf numFmtId="0" fontId="22" fillId="0" borderId="0" xfId="0" applyFont="1" applyAlignment="1">
      <alignment horizontal="center"/>
    </xf>
    <xf numFmtId="0" fontId="23" fillId="5" borderId="0" xfId="0" applyFont="1" applyFill="1" applyAlignment="1">
      <alignment horizontal="center"/>
    </xf>
    <xf numFmtId="0" fontId="24" fillId="6" borderId="3" xfId="0" applyFont="1" applyFill="1" applyBorder="1" applyAlignment="1">
      <alignment horizontal="center"/>
    </xf>
  </cellXfs>
  <cellStyles count="5">
    <cellStyle name="Accent1" xfId="1" builtinId="29"/>
    <cellStyle name="Accent4" xfId="2" builtinId="41"/>
    <cellStyle name="Normal" xfId="0" builtinId="0"/>
    <cellStyle name="Normal 2" xfId="3" xr:uid="{96C73C21-D7E5-4B4F-A7AC-70753F432DC6}"/>
    <cellStyle name="Normal 2 2" xfId="4" xr:uid="{3C7E74B2-FD11-408E-9D11-EBA44B886EF3}"/>
  </cellStyles>
  <dxfs count="0"/>
  <tableStyles count="0" defaultTableStyle="TableStyleMedium9" defaultPivotStyle="PivotStyleLight16"/>
  <colors>
    <mruColors>
      <color rgb="FF1F5152"/>
      <color rgb="FF0000FF"/>
      <color rgb="FF3F7EA6"/>
      <color rgb="FFE1F3F3"/>
      <color rgb="FFDF5A00"/>
      <color rgb="FFBADEFC"/>
      <color rgb="FFE6F3FE"/>
      <color rgb="FF023059"/>
      <color rgb="FFE10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eduqc.sharepoint.com/sites/TM-Commun-CPNC-PRTR/Documents%20partages/Comit&#233;%20paritaire%20de%20placement/Zone_travail_25-26/001_Formulaires_et_Guides/CPP-Formulaire/Maintien-Expertise/GUIDE%20FORM%2025-26%20Lib&#233;rations%20maintien%20expertise.pdf" TargetMode="External"/></Relationships>
</file>

<file path=xl/drawings/drawing1.xml><?xml version="1.0" encoding="utf-8"?>
<xdr:wsDr xmlns:xdr="http://schemas.openxmlformats.org/drawingml/2006/spreadsheetDrawing" xmlns:a="http://schemas.openxmlformats.org/drawingml/2006/main">
  <xdr:twoCellAnchor>
    <xdr:from>
      <xdr:col>0</xdr:col>
      <xdr:colOff>31198</xdr:colOff>
      <xdr:row>0</xdr:row>
      <xdr:rowOff>0</xdr:rowOff>
    </xdr:from>
    <xdr:to>
      <xdr:col>14</xdr:col>
      <xdr:colOff>438151</xdr:colOff>
      <xdr:row>3</xdr:row>
      <xdr:rowOff>104498</xdr:rowOff>
    </xdr:to>
    <xdr:grpSp>
      <xdr:nvGrpSpPr>
        <xdr:cNvPr id="24" name="Groupe 23">
          <a:extLst>
            <a:ext uri="{FF2B5EF4-FFF2-40B4-BE49-F238E27FC236}">
              <a16:creationId xmlns:a16="http://schemas.microsoft.com/office/drawing/2014/main" id="{F07C5B1D-4197-53B4-ADB0-DC59B1C0628A}"/>
            </a:ext>
          </a:extLst>
        </xdr:cNvPr>
        <xdr:cNvGrpSpPr/>
      </xdr:nvGrpSpPr>
      <xdr:grpSpPr>
        <a:xfrm>
          <a:off x="31198" y="0"/>
          <a:ext cx="13704600" cy="1830204"/>
          <a:chOff x="3" y="-737849"/>
          <a:chExt cx="12058996" cy="1532870"/>
        </a:xfrm>
      </xdr:grpSpPr>
      <xdr:grpSp>
        <xdr:nvGrpSpPr>
          <xdr:cNvPr id="23" name="Groupe 22">
            <a:extLst>
              <a:ext uri="{FF2B5EF4-FFF2-40B4-BE49-F238E27FC236}">
                <a16:creationId xmlns:a16="http://schemas.microsoft.com/office/drawing/2014/main" id="{B4654D6D-7D9D-439F-992B-079AC755F83D}"/>
              </a:ext>
            </a:extLst>
          </xdr:cNvPr>
          <xdr:cNvGrpSpPr/>
        </xdr:nvGrpSpPr>
        <xdr:grpSpPr>
          <a:xfrm>
            <a:off x="3" y="-737849"/>
            <a:ext cx="12058996" cy="1532870"/>
            <a:chOff x="3" y="-737849"/>
            <a:chExt cx="12058996" cy="1532870"/>
          </a:xfrm>
        </xdr:grpSpPr>
        <xdr:pic>
          <xdr:nvPicPr>
            <xdr:cNvPr id="19" name="Image 18">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t="57734" r="11313" b="19215"/>
            <a:stretch/>
          </xdr:blipFill>
          <xdr:spPr>
            <a:xfrm>
              <a:off x="3" y="-737849"/>
              <a:ext cx="12058996" cy="1532870"/>
            </a:xfrm>
            <a:prstGeom prst="rect">
              <a:avLst/>
            </a:prstGeom>
            <a:blipFill dpi="0" rotWithShape="1">
              <a:blip xmlns:r="http://schemas.openxmlformats.org/officeDocument/2006/relationships" r:embed="rId3"/>
              <a:srcRect/>
              <a:tile tx="0" ty="0" sx="100000" sy="100000" flip="none" algn="tl"/>
            </a:blipFill>
            <a:ln w="12700">
              <a:solidFill>
                <a:srgbClr val="1F5152"/>
              </a:solidFill>
            </a:ln>
          </xdr:spPr>
        </xdr:pic>
        <xdr:sp macro="" textlink="">
          <xdr:nvSpPr>
            <xdr:cNvPr id="20" name="ZoneTexte 4">
              <a:extLst>
                <a:ext uri="{FF2B5EF4-FFF2-40B4-BE49-F238E27FC236}">
                  <a16:creationId xmlns:a16="http://schemas.microsoft.com/office/drawing/2014/main" id="{00000000-0008-0000-0000-000005000000}"/>
                </a:ext>
              </a:extLst>
            </xdr:cNvPr>
            <xdr:cNvSpPr txBox="1"/>
          </xdr:nvSpPr>
          <xdr:spPr>
            <a:xfrm>
              <a:off x="111183" y="-269508"/>
              <a:ext cx="5789386" cy="674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fr-CA" sz="4000">
                  <a:solidFill>
                    <a:srgbClr val="E1F3F3"/>
                  </a:solidFill>
                  <a:effectLst>
                    <a:outerShdw blurRad="50800" dist="76200" algn="l" rotWithShape="0">
                      <a:prstClr val="black">
                        <a:alpha val="60000"/>
                      </a:prstClr>
                    </a:outerShdw>
                  </a:effectLst>
                  <a:latin typeface="Impact" panose="020B0806030902050204" pitchFamily="34" charset="0"/>
                </a:rPr>
                <a:t>FORMULAIRE 2025-2026</a:t>
              </a:r>
            </a:p>
          </xdr:txBody>
        </xdr:sp>
      </xdr:grpSp>
      <xdr:sp macro="" textlink="">
        <xdr:nvSpPr>
          <xdr:cNvPr id="22" name="ZoneTexte 7">
            <a:extLst>
              <a:ext uri="{FF2B5EF4-FFF2-40B4-BE49-F238E27FC236}">
                <a16:creationId xmlns:a16="http://schemas.microsoft.com/office/drawing/2014/main" id="{00000000-0008-0000-0000-000008000000}"/>
              </a:ext>
            </a:extLst>
          </xdr:cNvPr>
          <xdr:cNvSpPr txBox="1"/>
        </xdr:nvSpPr>
        <xdr:spPr>
          <a:xfrm>
            <a:off x="134898" y="325475"/>
            <a:ext cx="7049862" cy="349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fr-CA" sz="1800" b="1">
                <a:solidFill>
                  <a:schemeClr val="bg1"/>
                </a:solidFill>
                <a:effectLst>
                  <a:outerShdw blurRad="50800" dist="50800" algn="l" rotWithShape="0">
                    <a:prstClr val="black">
                      <a:alpha val="74000"/>
                    </a:prstClr>
                  </a:outerShdw>
                </a:effectLst>
                <a:latin typeface="Arial Narrow" panose="020B0606020202030204" pitchFamily="34" charset="0"/>
              </a:rPr>
              <a:t>Libérations aux fins de maintien de l'expertise enseignante</a:t>
            </a:r>
          </a:p>
        </xdr:txBody>
      </xdr:sp>
    </xdr:grpSp>
    <xdr:clientData/>
  </xdr:twoCellAnchor>
  <xdr:twoCellAnchor>
    <xdr:from>
      <xdr:col>0</xdr:col>
      <xdr:colOff>238335</xdr:colOff>
      <xdr:row>1</xdr:row>
      <xdr:rowOff>44003</xdr:rowOff>
    </xdr:from>
    <xdr:to>
      <xdr:col>8</xdr:col>
      <xdr:colOff>1032550</xdr:colOff>
      <xdr:row>1</xdr:row>
      <xdr:rowOff>44003</xdr:rowOff>
    </xdr:to>
    <xdr:cxnSp macro="">
      <xdr:nvCxnSpPr>
        <xdr:cNvPr id="21" name="Connecteur droit 20">
          <a:extLst>
            <a:ext uri="{FF2B5EF4-FFF2-40B4-BE49-F238E27FC236}">
              <a16:creationId xmlns:a16="http://schemas.microsoft.com/office/drawing/2014/main" id="{00000000-0008-0000-0000-000007000000}"/>
            </a:ext>
          </a:extLst>
        </xdr:cNvPr>
        <xdr:cNvCxnSpPr/>
      </xdr:nvCxnSpPr>
      <xdr:spPr>
        <a:xfrm>
          <a:off x="238335" y="1241432"/>
          <a:ext cx="7679429" cy="0"/>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593035</xdr:colOff>
      <xdr:row>75</xdr:row>
      <xdr:rowOff>39481</xdr:rowOff>
    </xdr:from>
    <xdr:to>
      <xdr:col>14</xdr:col>
      <xdr:colOff>3037</xdr:colOff>
      <xdr:row>76</xdr:row>
      <xdr:rowOff>408471</xdr:rowOff>
    </xdr:to>
    <xdr:sp macro="" textlink="">
      <xdr:nvSpPr>
        <xdr:cNvPr id="2" name="ZoneTexte 1">
          <a:extLst>
            <a:ext uri="{FF2B5EF4-FFF2-40B4-BE49-F238E27FC236}">
              <a16:creationId xmlns:a16="http://schemas.microsoft.com/office/drawing/2014/main" id="{DA37AB6B-8F55-DC2C-FEA0-BCDDBE324766}"/>
            </a:ext>
          </a:extLst>
        </xdr:cNvPr>
        <xdr:cNvSpPr txBox="1"/>
      </xdr:nvSpPr>
      <xdr:spPr>
        <a:xfrm>
          <a:off x="9538252" y="16331372"/>
          <a:ext cx="3004655" cy="584338"/>
        </a:xfrm>
        <a:prstGeom prst="rect">
          <a:avLst/>
        </a:prstGeom>
        <a:solidFill>
          <a:srgbClr val="E1F3F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900" b="1">
              <a:solidFill>
                <a:srgbClr val="1F5152"/>
              </a:solidFill>
              <a:latin typeface="Arial Narrow" panose="020B0606020202030204" pitchFamily="34" charset="0"/>
            </a:rPr>
            <a:t>Si</a:t>
          </a:r>
          <a:r>
            <a:rPr lang="fr-CA" sz="900" b="1" baseline="0">
              <a:solidFill>
                <a:srgbClr val="1F5152"/>
              </a:solidFill>
              <a:latin typeface="Arial Narrow" panose="020B0606020202030204" pitchFamily="34" charset="0"/>
            </a:rPr>
            <a:t> vous avez des questions,</a:t>
          </a:r>
          <a:r>
            <a:rPr lang="fr-CA" sz="900" b="1">
              <a:solidFill>
                <a:srgbClr val="1F5152"/>
              </a:solidFill>
              <a:latin typeface="Arial Narrow" panose="020B0606020202030204" pitchFamily="34" charset="0"/>
            </a:rPr>
            <a:t> consulter le guide ou communiquer</a:t>
          </a:r>
          <a:r>
            <a:rPr lang="fr-CA" sz="900" b="1" baseline="0">
              <a:solidFill>
                <a:srgbClr val="1F5152"/>
              </a:solidFill>
              <a:latin typeface="Arial Narrow" panose="020B0606020202030204" pitchFamily="34" charset="0"/>
            </a:rPr>
            <a:t> avec </a:t>
          </a:r>
          <a:r>
            <a:rPr lang="fr-CA" sz="900" b="1">
              <a:solidFill>
                <a:srgbClr val="1F5152"/>
              </a:solidFill>
              <a:latin typeface="Arial Narrow" panose="020B0606020202030204" pitchFamily="34" charset="0"/>
            </a:rPr>
            <a:t>nous par courriel :</a:t>
          </a:r>
          <a:endParaRPr lang="fr-CA" sz="900">
            <a:solidFill>
              <a:srgbClr val="1F5152"/>
            </a:solidFill>
            <a:latin typeface="Arial Narrow" panose="020B0606020202030204" pitchFamily="34" charset="0"/>
          </a:endParaRPr>
        </a:p>
        <a:p>
          <a:pPr algn="ctr"/>
          <a:r>
            <a:rPr lang="fr-CA" sz="900">
              <a:solidFill>
                <a:srgbClr val="1F5152"/>
              </a:solidFill>
              <a:latin typeface="Arial Narrow" panose="020B0606020202030204" pitchFamily="34" charset="0"/>
            </a:rPr>
            <a:t>Courriel : cpnc.enseignants@mes.gouv.qc.ca</a:t>
          </a:r>
        </a:p>
      </xdr:txBody>
    </xdr:sp>
    <xdr:clientData/>
  </xdr:twoCellAnchor>
  <xdr:twoCellAnchor editAs="absolute">
    <xdr:from>
      <xdr:col>11</xdr:col>
      <xdr:colOff>349743</xdr:colOff>
      <xdr:row>0</xdr:row>
      <xdr:rowOff>9071</xdr:rowOff>
    </xdr:from>
    <xdr:to>
      <xdr:col>15</xdr:col>
      <xdr:colOff>66552</xdr:colOff>
      <xdr:row>0</xdr:row>
      <xdr:rowOff>648953</xdr:rowOff>
    </xdr:to>
    <xdr:pic>
      <xdr:nvPicPr>
        <xdr:cNvPr id="4" name="Image 3">
          <a:extLst>
            <a:ext uri="{FF2B5EF4-FFF2-40B4-BE49-F238E27FC236}">
              <a16:creationId xmlns:a16="http://schemas.microsoft.com/office/drawing/2014/main" id="{EDD22D01-29A7-923D-D191-CF1F61000C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24093" y="9071"/>
          <a:ext cx="2801095" cy="639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942068</xdr:colOff>
      <xdr:row>7</xdr:row>
      <xdr:rowOff>1</xdr:rowOff>
    </xdr:from>
    <xdr:to>
      <xdr:col>7</xdr:col>
      <xdr:colOff>285750</xdr:colOff>
      <xdr:row>21</xdr:row>
      <xdr:rowOff>92382</xdr:rowOff>
    </xdr:to>
    <xdr:pic>
      <xdr:nvPicPr>
        <xdr:cNvPr id="3" name="Image 2">
          <a:hlinkClick xmlns:r="http://schemas.openxmlformats.org/officeDocument/2006/relationships" r:id="rId1"/>
          <a:extLst>
            <a:ext uri="{FF2B5EF4-FFF2-40B4-BE49-F238E27FC236}">
              <a16:creationId xmlns:a16="http://schemas.microsoft.com/office/drawing/2014/main" id="{76A9B4D2-B267-9161-1A87-9DF81F88BECA}"/>
            </a:ext>
          </a:extLst>
        </xdr:cNvPr>
        <xdr:cNvPicPr>
          <a:picLocks noChangeAspect="1"/>
        </xdr:cNvPicPr>
      </xdr:nvPicPr>
      <xdr:blipFill rotWithShape="1">
        <a:blip xmlns:r="http://schemas.openxmlformats.org/officeDocument/2006/relationships" r:embed="rId2"/>
        <a:srcRect b="5283"/>
        <a:stretch/>
      </xdr:blipFill>
      <xdr:spPr>
        <a:xfrm>
          <a:off x="4752068" y="2177144"/>
          <a:ext cx="2201182" cy="2810634"/>
        </a:xfrm>
        <a:prstGeom prst="rect">
          <a:avLst/>
        </a:prstGeom>
        <a:ln>
          <a:solidFill>
            <a:sysClr val="windowText" lastClr="000000"/>
          </a:solidFill>
        </a:ln>
        <a:effectLst>
          <a:outerShdw blurRad="50800" dist="38100" dir="8100000" algn="tr"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qc.sharepoint.com/personal/severine_pugens_mes_gouv_qc_ca/Documents/Bureau/2021-2022/Formulaire%20et%20guide%202021-2022/VA%20Formulaires/__Formulaire_2020-2021_ProtegeAvec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FORMULAIRE"/>
      <sheetName val="Données"/>
      <sheetName val="Feuil3"/>
    </sheetNames>
    <sheetDataSet>
      <sheetData sheetId="0"/>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Q79"/>
  <sheetViews>
    <sheetView tabSelected="1" showRuler="0" view="pageLayout" zoomScale="85" zoomScaleNormal="55" zoomScaleSheetLayoutView="85" zoomScalePageLayoutView="85" workbookViewId="0">
      <selection activeCell="J73" sqref="J73:L73"/>
    </sheetView>
  </sheetViews>
  <sheetFormatPr baseColWidth="10" defaultColWidth="11.53515625" defaultRowHeight="11.5"/>
  <cols>
    <col min="1" max="1" width="5.3046875" style="33" customWidth="1"/>
    <col min="2" max="2" width="20.765625" style="33" customWidth="1"/>
    <col min="3" max="3" width="12.69140625" style="33" customWidth="1"/>
    <col min="4" max="4" width="11.69140625" style="33" customWidth="1"/>
    <col min="5" max="5" width="6.4609375" style="33" customWidth="1"/>
    <col min="6" max="6" width="11.3046875" style="33" customWidth="1"/>
    <col min="7" max="7" width="10.53515625" style="33" customWidth="1"/>
    <col min="8" max="8" width="4.4609375" style="33" bestFit="1" customWidth="1"/>
    <col min="9" max="9" width="17.3046875" style="33" customWidth="1"/>
    <col min="10" max="10" width="10.69140625" style="33" customWidth="1"/>
    <col min="11" max="11" width="13.84375" style="33" customWidth="1"/>
    <col min="12" max="12" width="9.3046875" style="33" customWidth="1"/>
    <col min="13" max="13" width="12.69140625" style="33" customWidth="1"/>
    <col min="14" max="14" width="8.84375" style="33" customWidth="1"/>
    <col min="15" max="15" width="5.3046875" style="33" customWidth="1"/>
    <col min="16" max="16384" width="11.53515625" style="33"/>
  </cols>
  <sheetData>
    <row r="1" spans="1:15" ht="94.5" customHeight="1">
      <c r="B1" s="214"/>
      <c r="C1" s="214"/>
      <c r="D1" s="214"/>
      <c r="E1" s="214"/>
      <c r="F1" s="214"/>
      <c r="G1" s="214"/>
      <c r="H1" s="214"/>
      <c r="I1" s="214"/>
      <c r="J1" s="214"/>
      <c r="K1" s="214"/>
      <c r="L1" s="214"/>
      <c r="M1" s="214"/>
      <c r="N1" s="69"/>
    </row>
    <row r="2" spans="1:15" ht="22.5" customHeight="1">
      <c r="A2" s="48"/>
      <c r="O2" s="48"/>
    </row>
    <row r="3" spans="1:15" ht="19" customHeight="1" thickBot="1">
      <c r="A3" s="48"/>
      <c r="O3" s="48"/>
    </row>
    <row r="4" spans="1:15" ht="8.5" customHeight="1" thickTop="1" thickBot="1">
      <c r="A4" s="48"/>
      <c r="B4" s="49"/>
      <c r="C4" s="50"/>
      <c r="D4" s="50"/>
      <c r="E4" s="50"/>
      <c r="F4" s="50"/>
      <c r="G4" s="50"/>
      <c r="H4" s="50"/>
      <c r="I4" s="50"/>
      <c r="J4" s="50"/>
      <c r="K4" s="50"/>
      <c r="L4" s="50"/>
      <c r="M4" s="50"/>
      <c r="O4" s="48"/>
    </row>
    <row r="5" spans="1:15" ht="14.5" customHeight="1" thickTop="1">
      <c r="A5" s="48"/>
      <c r="B5" s="220"/>
      <c r="C5" s="221"/>
      <c r="D5" s="221"/>
      <c r="E5" s="221"/>
      <c r="F5" s="221"/>
      <c r="G5" s="221"/>
      <c r="H5" s="221"/>
      <c r="I5" s="221"/>
      <c r="J5" s="221"/>
      <c r="K5" s="221"/>
      <c r="L5" s="221"/>
      <c r="M5" s="221"/>
      <c r="N5" s="98"/>
      <c r="O5" s="75"/>
    </row>
    <row r="6" spans="1:15" ht="19" customHeight="1">
      <c r="A6" s="48"/>
      <c r="B6" s="215" t="s">
        <v>0</v>
      </c>
      <c r="C6" s="216"/>
      <c r="D6" s="216"/>
      <c r="E6" s="216"/>
      <c r="F6" s="216"/>
      <c r="G6" s="216"/>
      <c r="H6" s="216"/>
      <c r="I6" s="216"/>
      <c r="J6" s="216"/>
      <c r="K6" s="216"/>
      <c r="L6" s="216"/>
      <c r="M6" s="216"/>
      <c r="N6" s="95"/>
      <c r="O6" s="48"/>
    </row>
    <row r="7" spans="1:15" ht="18">
      <c r="A7" s="48"/>
      <c r="B7" s="38"/>
      <c r="C7" s="99"/>
      <c r="D7" s="99"/>
      <c r="E7" s="99"/>
      <c r="F7" s="99"/>
      <c r="G7" s="99"/>
      <c r="H7" s="99"/>
      <c r="I7" s="99"/>
      <c r="J7" s="99"/>
      <c r="K7" s="99"/>
      <c r="L7" s="99"/>
      <c r="M7" s="99"/>
      <c r="N7" s="39"/>
      <c r="O7" s="48"/>
    </row>
    <row r="8" spans="1:15" s="57" customFormat="1" ht="25" customHeight="1">
      <c r="A8" s="55"/>
      <c r="B8" s="194" t="s">
        <v>1</v>
      </c>
      <c r="C8" s="195"/>
      <c r="D8" s="195"/>
      <c r="E8" s="195"/>
      <c r="F8" s="195"/>
      <c r="G8" s="195"/>
      <c r="H8" s="100"/>
      <c r="I8" s="100"/>
      <c r="J8" s="100"/>
      <c r="K8" s="100"/>
      <c r="L8" s="100"/>
      <c r="M8" s="100"/>
      <c r="N8" s="56"/>
      <c r="O8" s="55"/>
    </row>
    <row r="9" spans="1:15" ht="13.5" customHeight="1">
      <c r="A9" s="48"/>
      <c r="B9" s="41"/>
      <c r="N9" s="42"/>
      <c r="O9" s="48"/>
    </row>
    <row r="10" spans="1:15" ht="16.5" customHeight="1">
      <c r="A10" s="48"/>
      <c r="B10" s="66" t="s">
        <v>2</v>
      </c>
      <c r="C10" s="212" t="s">
        <v>230</v>
      </c>
      <c r="D10" s="212"/>
      <c r="E10" s="219" t="s">
        <v>4</v>
      </c>
      <c r="F10" s="219"/>
      <c r="G10" s="218" t="str">
        <f>VLOOKUP(C10,TabColl_AffSynd,2,FALSE)</f>
        <v xml:space="preserve"> </v>
      </c>
      <c r="H10" s="218"/>
      <c r="I10" s="101"/>
      <c r="J10" s="102"/>
      <c r="K10" s="102"/>
      <c r="L10" s="102"/>
      <c r="N10" s="42"/>
      <c r="O10" s="48"/>
    </row>
    <row r="11" spans="1:15" ht="16" customHeight="1">
      <c r="A11" s="48"/>
      <c r="B11" s="41"/>
      <c r="F11" s="103"/>
      <c r="J11" s="104"/>
      <c r="K11" s="104"/>
      <c r="L11" s="104"/>
      <c r="N11" s="42"/>
      <c r="O11" s="48"/>
    </row>
    <row r="12" spans="1:15" ht="16.5" customHeight="1">
      <c r="A12" s="48"/>
      <c r="B12" s="66" t="s">
        <v>5</v>
      </c>
      <c r="C12" s="208"/>
      <c r="D12" s="208"/>
      <c r="E12" s="208"/>
      <c r="F12" s="105" t="s">
        <v>6</v>
      </c>
      <c r="G12" s="208"/>
      <c r="H12" s="208"/>
      <c r="I12" s="208"/>
      <c r="J12" s="105" t="s">
        <v>7</v>
      </c>
      <c r="K12" s="212" t="s">
        <v>8</v>
      </c>
      <c r="L12" s="212"/>
      <c r="N12" s="42"/>
      <c r="O12" s="48"/>
    </row>
    <row r="13" spans="1:15" ht="16" customHeight="1">
      <c r="A13" s="48"/>
      <c r="B13" s="41"/>
      <c r="K13" s="106" t="str">
        <f>IF(AND(K12="Non permanent",J10="Programme révisé ou réorientation de carrière"),"VOUS N'ÊTES PAS ADMISSIBLE À UNE DEMANDE DE RECYCLAGES POUR LE PROGRAMME TECHNIQUE","  ")</f>
        <v xml:space="preserve">  </v>
      </c>
      <c r="N13" s="42"/>
      <c r="O13" s="48"/>
    </row>
    <row r="14" spans="1:15" ht="16" customHeight="1">
      <c r="A14" s="48"/>
      <c r="B14" s="66" t="s">
        <v>9</v>
      </c>
      <c r="C14" s="209"/>
      <c r="D14" s="209"/>
      <c r="E14" s="209"/>
      <c r="F14" s="209"/>
      <c r="G14" s="209"/>
      <c r="H14" s="209"/>
      <c r="I14" s="209"/>
      <c r="J14" s="209"/>
      <c r="K14" s="209"/>
      <c r="L14" s="209"/>
      <c r="N14" s="42"/>
      <c r="O14" s="48"/>
    </row>
    <row r="15" spans="1:15" ht="16" customHeight="1">
      <c r="A15" s="48"/>
      <c r="B15" s="41"/>
      <c r="N15" s="42"/>
      <c r="O15" s="48"/>
    </row>
    <row r="16" spans="1:15" ht="20.5" customHeight="1">
      <c r="A16" s="48"/>
      <c r="B16" s="66" t="s">
        <v>10</v>
      </c>
      <c r="C16" s="105" t="s">
        <v>11</v>
      </c>
      <c r="D16" s="222"/>
      <c r="E16" s="222"/>
      <c r="F16" s="222"/>
      <c r="G16" s="105" t="s">
        <v>12</v>
      </c>
      <c r="H16" s="222"/>
      <c r="I16" s="222"/>
      <c r="J16" s="105" t="s">
        <v>13</v>
      </c>
      <c r="K16" s="208"/>
      <c r="L16" s="208"/>
      <c r="M16" s="208"/>
      <c r="N16" s="92"/>
      <c r="O16" s="48"/>
    </row>
    <row r="17" spans="1:15" ht="16" customHeight="1">
      <c r="A17" s="48"/>
      <c r="B17" s="41"/>
      <c r="C17" s="107"/>
      <c r="D17" s="107"/>
      <c r="J17" s="108"/>
      <c r="N17" s="42"/>
      <c r="O17" s="48"/>
    </row>
    <row r="18" spans="1:15" ht="23.5" customHeight="1">
      <c r="A18" s="48"/>
      <c r="B18" s="210" t="s">
        <v>14</v>
      </c>
      <c r="C18" s="211"/>
      <c r="D18" s="213"/>
      <c r="E18" s="213"/>
      <c r="F18" s="213"/>
      <c r="G18" s="223" t="s">
        <v>15</v>
      </c>
      <c r="H18" s="223"/>
      <c r="I18" s="223"/>
      <c r="J18" s="223"/>
      <c r="K18" s="223"/>
      <c r="L18" s="208"/>
      <c r="M18" s="208"/>
      <c r="N18" s="92"/>
      <c r="O18" s="48"/>
    </row>
    <row r="19" spans="1:15" ht="16" customHeight="1">
      <c r="A19" s="48"/>
      <c r="B19" s="43"/>
      <c r="C19" s="109"/>
      <c r="F19" s="109"/>
      <c r="G19" s="109"/>
      <c r="H19" s="110"/>
      <c r="J19" s="111"/>
      <c r="K19" s="111"/>
      <c r="L19" s="112"/>
      <c r="N19" s="42"/>
      <c r="O19" s="48"/>
    </row>
    <row r="20" spans="1:15" ht="26.15" customHeight="1">
      <c r="A20" s="48"/>
      <c r="B20" s="210" t="s">
        <v>16</v>
      </c>
      <c r="C20" s="211"/>
      <c r="D20" s="113"/>
      <c r="E20" s="212" t="s">
        <v>17</v>
      </c>
      <c r="F20" s="212"/>
      <c r="G20" s="212"/>
      <c r="H20" s="107"/>
      <c r="I20" s="228" t="s">
        <v>18</v>
      </c>
      <c r="J20" s="228"/>
      <c r="K20" s="213" t="s">
        <v>19</v>
      </c>
      <c r="L20" s="213"/>
      <c r="M20" s="213"/>
      <c r="N20" s="114"/>
      <c r="O20" s="48"/>
    </row>
    <row r="21" spans="1:15" ht="16" customHeight="1">
      <c r="A21" s="48"/>
      <c r="B21" s="41"/>
      <c r="F21"/>
      <c r="I21" s="115"/>
      <c r="J21" s="115"/>
      <c r="N21" s="42"/>
      <c r="O21" s="48"/>
    </row>
    <row r="22" spans="1:15" ht="14.15" customHeight="1">
      <c r="A22" s="48"/>
      <c r="B22" s="230" t="s">
        <v>20</v>
      </c>
      <c r="C22" s="231"/>
      <c r="D22" s="231"/>
      <c r="E22" s="231"/>
      <c r="F22" s="231"/>
      <c r="G22" s="231"/>
      <c r="H22" s="117"/>
      <c r="I22" s="117"/>
      <c r="J22" s="117"/>
      <c r="K22" s="117"/>
      <c r="L22" s="117"/>
      <c r="M22" s="117"/>
      <c r="N22" s="40"/>
      <c r="O22" s="48"/>
    </row>
    <row r="23" spans="1:15" ht="13.5" customHeight="1">
      <c r="A23" s="48"/>
      <c r="B23" s="41"/>
      <c r="C23" s="158"/>
      <c r="D23" s="158"/>
      <c r="E23" s="158"/>
      <c r="F23" s="158"/>
      <c r="N23" s="42"/>
      <c r="O23" s="48"/>
    </row>
    <row r="24" spans="1:15" ht="15.65" customHeight="1">
      <c r="A24" s="48"/>
      <c r="B24" s="210" t="s">
        <v>21</v>
      </c>
      <c r="C24" s="211"/>
      <c r="D24" s="211"/>
      <c r="E24" s="211"/>
      <c r="F24" s="241"/>
      <c r="G24" s="241"/>
      <c r="I24" s="108" t="str">
        <f>IFERROR("","VOUS DEVEZ REMPLIR LA CELLULE PRÉCÉDENTE")</f>
        <v/>
      </c>
      <c r="J24" s="108"/>
      <c r="K24" s="108"/>
      <c r="L24" s="108"/>
      <c r="M24" s="108"/>
      <c r="N24" s="42"/>
      <c r="O24" s="48"/>
    </row>
    <row r="25" spans="1:15" ht="13.5" customHeight="1">
      <c r="A25" s="48"/>
      <c r="B25" s="41"/>
      <c r="C25" s="159"/>
      <c r="D25" s="159"/>
      <c r="E25" s="159"/>
      <c r="F25" s="108"/>
      <c r="G25" s="108"/>
      <c r="H25" s="108"/>
      <c r="I25" s="108"/>
      <c r="J25" s="108"/>
      <c r="K25" s="108"/>
      <c r="L25" s="108"/>
      <c r="M25" s="108"/>
      <c r="N25" s="42"/>
      <c r="O25" s="48"/>
    </row>
    <row r="26" spans="1:15" ht="16.5" customHeight="1">
      <c r="A26" s="48"/>
      <c r="B26" s="41"/>
      <c r="C26" s="105" t="s">
        <v>22</v>
      </c>
      <c r="D26" s="141"/>
      <c r="E26" s="108"/>
      <c r="F26" s="156"/>
      <c r="G26" s="108"/>
      <c r="H26" s="219" t="s">
        <v>23</v>
      </c>
      <c r="I26" s="219"/>
      <c r="J26" s="108"/>
      <c r="K26" s="156"/>
      <c r="L26" s="108"/>
      <c r="M26" s="108"/>
      <c r="N26" s="42"/>
      <c r="O26" s="48"/>
    </row>
    <row r="27" spans="1:15" ht="12.75" customHeight="1">
      <c r="A27" s="48"/>
      <c r="B27" s="41"/>
      <c r="C27" s="162" t="s">
        <v>24</v>
      </c>
      <c r="D27" s="240"/>
      <c r="E27" s="240"/>
      <c r="F27" s="240"/>
      <c r="G27" s="240"/>
      <c r="H27" s="161"/>
      <c r="I27" s="162" t="s">
        <v>25</v>
      </c>
      <c r="J27" s="240"/>
      <c r="K27" s="240"/>
      <c r="L27" s="240"/>
      <c r="M27" s="240"/>
      <c r="N27" s="42"/>
      <c r="O27" s="48"/>
    </row>
    <row r="28" spans="1:15" ht="18" customHeight="1">
      <c r="A28" s="48"/>
      <c r="B28" s="41"/>
      <c r="C28" s="162" t="s">
        <v>26</v>
      </c>
      <c r="D28" s="160"/>
      <c r="E28" s="157"/>
      <c r="F28" s="108"/>
      <c r="G28" s="108"/>
      <c r="H28" s="161"/>
      <c r="I28" s="162" t="s">
        <v>26</v>
      </c>
      <c r="J28" s="160"/>
      <c r="K28" s="108"/>
      <c r="L28" s="108"/>
      <c r="M28" s="108"/>
      <c r="N28" s="42"/>
      <c r="O28" s="48"/>
    </row>
    <row r="29" spans="1:15" ht="16" customHeight="1">
      <c r="A29" s="48"/>
      <c r="B29" s="41"/>
      <c r="F29"/>
      <c r="I29" s="115"/>
      <c r="J29" s="115"/>
      <c r="N29" s="42"/>
      <c r="O29" s="48"/>
    </row>
    <row r="30" spans="1:15" ht="9.65" customHeight="1">
      <c r="A30" s="48"/>
      <c r="B30" s="224"/>
      <c r="C30" s="225"/>
      <c r="D30" s="116"/>
      <c r="E30" s="116"/>
      <c r="G30" s="116"/>
      <c r="H30" s="117"/>
      <c r="I30" s="117"/>
      <c r="J30" s="117"/>
      <c r="K30" s="117"/>
      <c r="L30" s="117"/>
      <c r="M30" s="117"/>
      <c r="N30" s="40"/>
      <c r="O30" s="48"/>
    </row>
    <row r="31" spans="1:15" ht="16" customHeight="1">
      <c r="A31" s="48"/>
      <c r="B31" s="198"/>
      <c r="C31" s="199"/>
      <c r="D31" s="199"/>
      <c r="E31" s="199"/>
      <c r="F31" s="199"/>
      <c r="G31" s="199"/>
      <c r="H31" s="199"/>
      <c r="I31" s="199"/>
      <c r="J31" s="199"/>
      <c r="K31" s="199"/>
      <c r="L31" s="199"/>
      <c r="M31" s="199"/>
      <c r="N31" s="76"/>
      <c r="O31" s="48"/>
    </row>
    <row r="32" spans="1:15" s="57" customFormat="1" ht="32.5" customHeight="1">
      <c r="A32" s="55"/>
      <c r="B32" s="194" t="s">
        <v>27</v>
      </c>
      <c r="C32" s="195"/>
      <c r="D32" s="195"/>
      <c r="E32" s="195"/>
      <c r="F32" s="195"/>
      <c r="G32" s="195"/>
      <c r="N32" s="58"/>
      <c r="O32" s="55"/>
    </row>
    <row r="33" spans="1:15" ht="19" customHeight="1">
      <c r="A33" s="48"/>
      <c r="B33" s="236" t="s">
        <v>28</v>
      </c>
      <c r="C33" s="237"/>
      <c r="D33" s="237"/>
      <c r="E33" s="237"/>
      <c r="F33" s="237"/>
      <c r="G33" s="237"/>
      <c r="H33" s="237"/>
      <c r="I33" s="237"/>
      <c r="J33" s="237"/>
      <c r="K33" s="237"/>
      <c r="L33" s="237"/>
      <c r="M33" s="238"/>
      <c r="N33" s="71"/>
      <c r="O33" s="48"/>
    </row>
    <row r="34" spans="1:15" ht="14.15" customHeight="1">
      <c r="A34" s="48"/>
      <c r="B34" s="200"/>
      <c r="C34" s="201"/>
      <c r="D34" s="201"/>
      <c r="E34" s="201"/>
      <c r="F34" s="201"/>
      <c r="G34" s="201"/>
      <c r="H34" s="201"/>
      <c r="I34" s="201"/>
      <c r="J34" s="201"/>
      <c r="K34" s="201"/>
      <c r="L34" s="201"/>
      <c r="M34" s="201"/>
      <c r="N34" s="202"/>
      <c r="O34" s="48"/>
    </row>
    <row r="35" spans="1:15" ht="31" customHeight="1">
      <c r="A35" s="48"/>
      <c r="B35" s="200"/>
      <c r="C35" s="201"/>
      <c r="D35" s="201"/>
      <c r="E35" s="201"/>
      <c r="F35" s="201"/>
      <c r="G35" s="201"/>
      <c r="H35" s="201"/>
      <c r="I35" s="201"/>
      <c r="J35" s="201"/>
      <c r="K35" s="201"/>
      <c r="L35" s="201"/>
      <c r="M35" s="201"/>
      <c r="N35" s="202"/>
      <c r="O35" s="48"/>
    </row>
    <row r="36" spans="1:15" ht="13.5" customHeight="1">
      <c r="A36" s="48"/>
      <c r="B36" s="169"/>
      <c r="C36" s="170"/>
      <c r="D36" s="170"/>
      <c r="E36" s="170"/>
      <c r="F36" s="170"/>
      <c r="G36" s="170"/>
      <c r="H36" s="170"/>
      <c r="I36" s="170"/>
      <c r="J36" s="170"/>
      <c r="K36" s="170"/>
      <c r="L36" s="170"/>
      <c r="M36" s="170"/>
      <c r="N36" s="171"/>
      <c r="O36" s="48"/>
    </row>
    <row r="37" spans="1:15" ht="21.65" customHeight="1">
      <c r="A37" s="48"/>
      <c r="B37" s="196" t="s">
        <v>29</v>
      </c>
      <c r="C37" s="197"/>
      <c r="D37" s="197"/>
      <c r="E37" s="197"/>
      <c r="F37" s="197"/>
      <c r="G37" s="207"/>
      <c r="H37" s="207"/>
      <c r="I37" s="207"/>
      <c r="J37" s="207"/>
      <c r="K37" s="207"/>
      <c r="L37" s="207"/>
      <c r="M37" s="168"/>
      <c r="N37" s="70"/>
      <c r="O37" s="48"/>
    </row>
    <row r="38" spans="1:15" ht="8.5" customHeight="1">
      <c r="A38" s="48"/>
      <c r="B38" s="172"/>
      <c r="C38" s="173"/>
      <c r="D38" s="173"/>
      <c r="E38" s="173"/>
      <c r="F38" s="173"/>
      <c r="G38" s="168"/>
      <c r="H38" s="168"/>
      <c r="I38" s="168"/>
      <c r="J38" s="168"/>
      <c r="K38" s="168"/>
      <c r="L38" s="168"/>
      <c r="M38" s="168"/>
      <c r="N38" s="70"/>
      <c r="O38" s="48"/>
    </row>
    <row r="39" spans="1:15" s="57" customFormat="1" ht="25" customHeight="1">
      <c r="A39" s="55"/>
      <c r="B39" s="194" t="s">
        <v>30</v>
      </c>
      <c r="C39" s="195"/>
      <c r="D39" s="195"/>
      <c r="E39" s="195"/>
      <c r="F39" s="195"/>
      <c r="G39" s="195"/>
      <c r="H39" s="100"/>
      <c r="I39" s="100"/>
      <c r="J39" s="100"/>
      <c r="K39" s="100"/>
      <c r="L39" s="100"/>
      <c r="M39" s="100"/>
      <c r="N39" s="56"/>
      <c r="O39" s="55"/>
    </row>
    <row r="40" spans="1:15" ht="17.25" customHeight="1">
      <c r="A40" s="48"/>
      <c r="B40" s="179" t="s">
        <v>31</v>
      </c>
      <c r="C40" s="180"/>
      <c r="D40" s="180"/>
      <c r="E40" s="180"/>
      <c r="F40" s="180"/>
      <c r="G40" s="180"/>
      <c r="H40" s="180"/>
      <c r="I40" s="180"/>
      <c r="J40" s="180"/>
      <c r="K40" s="180"/>
      <c r="L40" s="180"/>
      <c r="M40" s="181"/>
      <c r="N40" s="77"/>
      <c r="O40" s="48"/>
    </row>
    <row r="41" spans="1:15" ht="11.5" customHeight="1">
      <c r="A41" s="48"/>
      <c r="B41" s="226"/>
      <c r="C41" s="227"/>
      <c r="D41" s="227"/>
      <c r="E41" s="227"/>
      <c r="F41" s="227"/>
      <c r="G41" s="227"/>
      <c r="H41" s="227"/>
      <c r="I41" s="227"/>
      <c r="J41" s="227"/>
      <c r="K41" s="227"/>
      <c r="L41" s="227"/>
      <c r="M41" s="227"/>
      <c r="N41" s="78"/>
      <c r="O41" s="48"/>
    </row>
    <row r="42" spans="1:15" ht="24" customHeight="1">
      <c r="A42" s="48"/>
      <c r="B42" s="118" t="s">
        <v>32</v>
      </c>
      <c r="C42" s="232" t="s">
        <v>33</v>
      </c>
      <c r="D42" s="233"/>
      <c r="E42" s="234"/>
      <c r="F42" s="97"/>
      <c r="G42" s="119"/>
      <c r="I42" s="67" t="s">
        <v>34</v>
      </c>
      <c r="J42" s="239" t="s">
        <v>33</v>
      </c>
      <c r="K42" s="239"/>
      <c r="L42" s="97"/>
      <c r="M42" s="119"/>
      <c r="N42" s="51"/>
      <c r="O42" s="48"/>
    </row>
    <row r="43" spans="1:15" ht="27" customHeight="1">
      <c r="A43" s="48"/>
      <c r="B43" s="94" t="s">
        <v>35</v>
      </c>
      <c r="C43" s="229" t="s">
        <v>36</v>
      </c>
      <c r="D43" s="229"/>
      <c r="E43" s="235"/>
      <c r="F43" s="91">
        <f>F42*15</f>
        <v>0</v>
      </c>
      <c r="G43" s="120"/>
      <c r="I43" s="121"/>
      <c r="J43" s="229" t="s">
        <v>37</v>
      </c>
      <c r="K43" s="229"/>
      <c r="L43" s="91">
        <f>L42*15</f>
        <v>0</v>
      </c>
      <c r="M43" s="120" t="s">
        <v>38</v>
      </c>
      <c r="N43" s="61"/>
      <c r="O43" s="48"/>
    </row>
    <row r="44" spans="1:15" ht="17.25" customHeight="1">
      <c r="A44" s="48"/>
      <c r="B44" s="68">
        <f>0.1/15</f>
        <v>6.6666666666666671E-3</v>
      </c>
      <c r="D44" s="108"/>
      <c r="E44" s="122"/>
      <c r="G44" s="108"/>
      <c r="I44" s="123">
        <f>0.1/15</f>
        <v>6.6666666666666671E-3</v>
      </c>
      <c r="J44" s="108"/>
      <c r="K44" s="122"/>
      <c r="L44" s="108"/>
      <c r="M44" s="108"/>
      <c r="N44" s="52"/>
      <c r="O44" s="48"/>
    </row>
    <row r="45" spans="1:15" ht="17.25" customHeight="1">
      <c r="A45" s="48"/>
      <c r="B45" s="44"/>
      <c r="C45" s="108"/>
      <c r="D45" s="108"/>
      <c r="E45" s="108"/>
      <c r="F45" s="60" t="s">
        <v>39</v>
      </c>
      <c r="G45" s="88">
        <f>F43*$B$44</f>
        <v>0</v>
      </c>
      <c r="I45" s="124"/>
      <c r="J45" s="108"/>
      <c r="K45" s="122"/>
      <c r="L45" s="60" t="s">
        <v>40</v>
      </c>
      <c r="M45" s="88">
        <f>L43*$I$44</f>
        <v>0</v>
      </c>
      <c r="N45" s="53"/>
      <c r="O45" s="48"/>
    </row>
    <row r="46" spans="1:15" ht="10.5" customHeight="1">
      <c r="A46" s="48"/>
      <c r="B46" s="44"/>
      <c r="C46" s="108"/>
      <c r="D46" s="108"/>
      <c r="E46" s="108"/>
      <c r="F46" s="113"/>
      <c r="G46" s="125"/>
      <c r="I46" s="124"/>
      <c r="J46" s="108"/>
      <c r="K46" s="122"/>
      <c r="L46" s="126"/>
      <c r="M46" s="125"/>
      <c r="N46" s="53"/>
      <c r="O46" s="48"/>
    </row>
    <row r="47" spans="1:15" ht="20.149999999999999" customHeight="1">
      <c r="A47" s="48"/>
      <c r="B47" s="179" t="s">
        <v>41</v>
      </c>
      <c r="C47" s="180"/>
      <c r="D47" s="180"/>
      <c r="E47" s="180"/>
      <c r="F47" s="180"/>
      <c r="G47" s="180"/>
      <c r="H47" s="180"/>
      <c r="I47" s="180"/>
      <c r="J47" s="180"/>
      <c r="K47" s="180"/>
      <c r="L47" s="180"/>
      <c r="M47" s="181"/>
      <c r="N47" s="79"/>
      <c r="O47" s="48"/>
    </row>
    <row r="48" spans="1:15" ht="8.15" customHeight="1">
      <c r="A48" s="48"/>
      <c r="B48" s="74"/>
      <c r="C48" s="127"/>
      <c r="D48" s="127"/>
      <c r="E48" s="127"/>
      <c r="F48" s="127"/>
      <c r="G48" s="127"/>
      <c r="H48" s="127"/>
      <c r="I48" s="127"/>
      <c r="J48" s="127"/>
      <c r="K48" s="127"/>
      <c r="L48" s="127"/>
      <c r="M48" s="127"/>
      <c r="N48" s="54"/>
      <c r="O48" s="48"/>
    </row>
    <row r="49" spans="1:17" ht="17.25" customHeight="1">
      <c r="A49" s="48"/>
      <c r="B49" s="186" t="s">
        <v>42</v>
      </c>
      <c r="C49" s="128" t="s">
        <v>43</v>
      </c>
      <c r="D49" s="190"/>
      <c r="E49" s="190"/>
      <c r="F49" s="190"/>
      <c r="G49" s="190"/>
      <c r="I49" s="187" t="s">
        <v>42</v>
      </c>
      <c r="J49" s="128" t="s">
        <v>44</v>
      </c>
      <c r="K49" s="192"/>
      <c r="L49" s="192"/>
      <c r="M49" s="192"/>
      <c r="N49" s="193"/>
      <c r="O49" s="48"/>
    </row>
    <row r="50" spans="1:17" ht="12.75" customHeight="1">
      <c r="A50" s="48"/>
      <c r="B50" s="186"/>
      <c r="D50" s="73" t="s">
        <v>45</v>
      </c>
      <c r="E50" s="129">
        <v>0</v>
      </c>
      <c r="F50" s="93" t="s">
        <v>46</v>
      </c>
      <c r="G50" s="90">
        <f>E50*$B$59</f>
        <v>0</v>
      </c>
      <c r="I50" s="187"/>
      <c r="J50" s="101"/>
      <c r="K50" s="167" t="s">
        <v>45</v>
      </c>
      <c r="L50" s="129">
        <v>0</v>
      </c>
      <c r="M50" s="93" t="s">
        <v>46</v>
      </c>
      <c r="N50" s="89">
        <f>L50*$B$59</f>
        <v>0</v>
      </c>
      <c r="O50" s="48"/>
      <c r="Q50" s="33" t="s">
        <v>38</v>
      </c>
    </row>
    <row r="51" spans="1:17" ht="16" customHeight="1">
      <c r="A51" s="48"/>
      <c r="B51" s="41"/>
      <c r="D51" s="131"/>
      <c r="E51" s="131"/>
      <c r="F51" s="131"/>
      <c r="J51" s="101"/>
      <c r="K51" s="130"/>
      <c r="L51"/>
      <c r="N51" s="42"/>
      <c r="O51" s="48"/>
    </row>
    <row r="52" spans="1:17" ht="17.25" customHeight="1">
      <c r="A52" s="48"/>
      <c r="B52" s="186" t="s">
        <v>42</v>
      </c>
      <c r="C52" s="128" t="s">
        <v>47</v>
      </c>
      <c r="D52" s="191"/>
      <c r="E52" s="191"/>
      <c r="F52" s="191"/>
      <c r="G52" s="191"/>
      <c r="I52" s="187" t="s">
        <v>42</v>
      </c>
      <c r="J52" s="128" t="s">
        <v>48</v>
      </c>
      <c r="K52" s="184"/>
      <c r="L52" s="184"/>
      <c r="M52" s="184"/>
      <c r="N52" s="185"/>
      <c r="O52" s="48"/>
    </row>
    <row r="53" spans="1:17" ht="16" customHeight="1">
      <c r="A53" s="48"/>
      <c r="B53" s="186"/>
      <c r="D53" s="73" t="s">
        <v>45</v>
      </c>
      <c r="E53" s="129">
        <v>0</v>
      </c>
      <c r="F53" s="93" t="s">
        <v>46</v>
      </c>
      <c r="G53" s="90">
        <f>E53*$B$59</f>
        <v>0</v>
      </c>
      <c r="I53" s="187"/>
      <c r="J53" s="132"/>
      <c r="K53" s="167" t="s">
        <v>45</v>
      </c>
      <c r="L53" s="129">
        <v>0</v>
      </c>
      <c r="M53" s="93" t="s">
        <v>46</v>
      </c>
      <c r="N53" s="89">
        <f>L53*$B$59</f>
        <v>0</v>
      </c>
      <c r="O53" s="48"/>
    </row>
    <row r="54" spans="1:17" ht="16" customHeight="1">
      <c r="A54" s="48"/>
      <c r="B54" s="41"/>
      <c r="D54" s="108"/>
      <c r="E54" s="133"/>
      <c r="F54" s="108"/>
      <c r="G54" s="108"/>
      <c r="I54"/>
      <c r="J54" s="132"/>
      <c r="K54" s="134"/>
      <c r="L54" s="133"/>
      <c r="N54" s="42"/>
      <c r="O54" s="48"/>
    </row>
    <row r="55" spans="1:17" ht="23.5" customHeight="1">
      <c r="A55" s="48"/>
      <c r="B55" s="186" t="s">
        <v>42</v>
      </c>
      <c r="C55" s="128" t="s">
        <v>49</v>
      </c>
      <c r="D55" s="184"/>
      <c r="E55" s="184"/>
      <c r="F55" s="184"/>
      <c r="G55" s="184"/>
      <c r="I55" s="187" t="s">
        <v>42</v>
      </c>
      <c r="J55" s="128" t="s">
        <v>50</v>
      </c>
      <c r="K55" s="184"/>
      <c r="L55" s="184"/>
      <c r="M55" s="184"/>
      <c r="N55" s="185"/>
      <c r="O55" s="48"/>
    </row>
    <row r="56" spans="1:17" ht="15" customHeight="1">
      <c r="A56" s="48"/>
      <c r="B56" s="186"/>
      <c r="D56" s="73" t="s">
        <v>45</v>
      </c>
      <c r="E56" s="129">
        <v>0</v>
      </c>
      <c r="F56" s="93" t="s">
        <v>46</v>
      </c>
      <c r="G56" s="90">
        <f>E56*$B$59</f>
        <v>0</v>
      </c>
      <c r="I56" s="187"/>
      <c r="J56" s="132"/>
      <c r="K56" s="167" t="s">
        <v>45</v>
      </c>
      <c r="L56" s="129">
        <v>0</v>
      </c>
      <c r="M56" s="93" t="s">
        <v>46</v>
      </c>
      <c r="N56" s="89">
        <f>L56*$B$59</f>
        <v>0</v>
      </c>
      <c r="O56" s="48"/>
    </row>
    <row r="57" spans="1:17" ht="18.649999999999999" customHeight="1">
      <c r="A57" s="48"/>
      <c r="B57" s="189" t="s">
        <v>51</v>
      </c>
      <c r="C57" s="135"/>
      <c r="D57" s="136"/>
      <c r="E57" s="136"/>
      <c r="F57" s="136"/>
      <c r="G57" s="134"/>
      <c r="H57" s="137"/>
      <c r="I57" s="108"/>
      <c r="J57" s="122"/>
      <c r="K57" s="132"/>
      <c r="L57" s="134"/>
      <c r="N57" s="42"/>
      <c r="O57" s="48"/>
    </row>
    <row r="58" spans="1:17" ht="19" customHeight="1">
      <c r="A58" s="48"/>
      <c r="B58" s="189"/>
      <c r="C58" s="136"/>
      <c r="D58" s="128" t="s">
        <v>52</v>
      </c>
      <c r="E58" s="155">
        <f>SUM(E50,E53,E56)</f>
        <v>0</v>
      </c>
      <c r="F58" s="128" t="s">
        <v>53</v>
      </c>
      <c r="G58" s="138">
        <f>SUM(G50,G53,G56)</f>
        <v>0</v>
      </c>
      <c r="I58" s="33" t="s">
        <v>38</v>
      </c>
      <c r="K58" s="128" t="s">
        <v>52</v>
      </c>
      <c r="L58" s="155">
        <f>SUM(L50,L53,L56)</f>
        <v>0</v>
      </c>
      <c r="M58" s="128" t="s">
        <v>53</v>
      </c>
      <c r="N58" s="139">
        <f>SUM(N50,N53,N56)</f>
        <v>0</v>
      </c>
      <c r="O58" s="48"/>
    </row>
    <row r="59" spans="1:17" ht="19" customHeight="1">
      <c r="A59" s="48"/>
      <c r="B59" s="96">
        <f>0.1/45</f>
        <v>2.2222222222222222E-3</v>
      </c>
      <c r="C59" s="136"/>
      <c r="D59" s="128"/>
      <c r="E59" s="140"/>
      <c r="F59" s="128"/>
      <c r="G59" s="141"/>
      <c r="L59" s="142"/>
      <c r="M59" s="128"/>
      <c r="N59" s="143"/>
      <c r="O59" s="48"/>
    </row>
    <row r="60" spans="1:17" ht="16" customHeight="1">
      <c r="A60" s="48"/>
      <c r="B60" s="41"/>
      <c r="K60" s="188" t="s">
        <v>54</v>
      </c>
      <c r="L60" s="188"/>
      <c r="M60" s="188"/>
      <c r="N60" s="139">
        <f>SUM(G45,M45,G58,N58)</f>
        <v>0</v>
      </c>
      <c r="O60" s="48"/>
    </row>
    <row r="61" spans="1:17" ht="19" customHeight="1">
      <c r="A61" s="48"/>
      <c r="B61" s="215" t="s">
        <v>55</v>
      </c>
      <c r="C61" s="216"/>
      <c r="D61" s="216"/>
      <c r="E61" s="216"/>
      <c r="F61" s="216"/>
      <c r="G61" s="216"/>
      <c r="H61" s="216"/>
      <c r="I61" s="216"/>
      <c r="J61" s="216"/>
      <c r="K61" s="216"/>
      <c r="L61" s="216"/>
      <c r="M61" s="217"/>
      <c r="N61" s="95"/>
      <c r="O61" s="48"/>
    </row>
    <row r="62" spans="1:17" ht="13.5" customHeight="1">
      <c r="A62" s="48"/>
      <c r="B62" s="38"/>
      <c r="C62" s="99"/>
      <c r="D62" s="99"/>
      <c r="E62" s="99"/>
      <c r="F62" s="99"/>
      <c r="G62" s="99"/>
      <c r="H62" s="99"/>
      <c r="I62" s="99"/>
      <c r="J62" s="99"/>
      <c r="K62" s="99"/>
      <c r="L62" s="99"/>
      <c r="M62" s="99"/>
      <c r="N62" s="39"/>
      <c r="O62" s="48"/>
    </row>
    <row r="63" spans="1:17" s="57" customFormat="1" ht="25" customHeight="1">
      <c r="A63" s="55"/>
      <c r="B63" s="194" t="s">
        <v>56</v>
      </c>
      <c r="C63" s="195"/>
      <c r="D63" s="195"/>
      <c r="E63" s="144"/>
      <c r="F63" s="144"/>
      <c r="G63" s="144"/>
      <c r="H63" s="100"/>
      <c r="I63" s="100"/>
      <c r="J63" s="100"/>
      <c r="K63" s="100"/>
      <c r="L63" s="100"/>
      <c r="M63" s="100"/>
      <c r="N63" s="56"/>
      <c r="O63" s="55"/>
    </row>
    <row r="64" spans="1:17" ht="26.5" customHeight="1">
      <c r="A64" s="48"/>
      <c r="B64" s="145"/>
      <c r="C64" s="182" t="s">
        <v>57</v>
      </c>
      <c r="D64" s="183"/>
      <c r="E64" s="183"/>
      <c r="F64" s="183"/>
      <c r="G64" s="183"/>
      <c r="H64" s="183"/>
      <c r="I64" s="183"/>
      <c r="J64" s="183"/>
      <c r="K64" s="183"/>
      <c r="L64" s="183"/>
      <c r="M64" s="183"/>
      <c r="N64" s="146"/>
      <c r="O64" s="48"/>
    </row>
    <row r="65" spans="1:15" ht="9" customHeight="1">
      <c r="A65" s="48"/>
      <c r="B65" s="163"/>
      <c r="C65" s="147"/>
      <c r="D65" s="147"/>
      <c r="E65" s="147"/>
      <c r="F65" s="147"/>
      <c r="G65" s="147"/>
      <c r="H65" s="147"/>
      <c r="I65" s="147"/>
      <c r="J65" s="147"/>
      <c r="K65" s="147"/>
      <c r="L65" s="147"/>
      <c r="M65" s="147"/>
      <c r="N65" s="59"/>
      <c r="O65" s="48"/>
    </row>
    <row r="66" spans="1:15" ht="22.5" customHeight="1">
      <c r="A66" s="48"/>
      <c r="B66" s="194" t="s">
        <v>58</v>
      </c>
      <c r="C66" s="195"/>
      <c r="D66" s="195"/>
      <c r="E66" s="195"/>
      <c r="F66" s="195"/>
      <c r="G66" s="195"/>
      <c r="H66" s="195"/>
      <c r="I66" s="195"/>
      <c r="J66" s="195"/>
      <c r="K66" s="195"/>
      <c r="L66" s="195"/>
      <c r="M66" s="195"/>
      <c r="N66" s="72"/>
      <c r="O66" s="48"/>
    </row>
    <row r="67" spans="1:15" ht="13.5" customHeight="1">
      <c r="A67" s="48"/>
      <c r="B67" s="200"/>
      <c r="C67" s="201"/>
      <c r="D67" s="201"/>
      <c r="E67" s="201"/>
      <c r="F67" s="201"/>
      <c r="G67" s="201"/>
      <c r="H67" s="201"/>
      <c r="I67" s="201"/>
      <c r="J67" s="201"/>
      <c r="K67" s="201"/>
      <c r="L67" s="201"/>
      <c r="M67" s="201"/>
      <c r="N67" s="202"/>
      <c r="O67" s="48"/>
    </row>
    <row r="68" spans="1:15" ht="8.15" customHeight="1">
      <c r="A68" s="48"/>
      <c r="B68" s="200"/>
      <c r="C68" s="201"/>
      <c r="D68" s="201"/>
      <c r="E68" s="201"/>
      <c r="F68" s="201"/>
      <c r="G68" s="201"/>
      <c r="H68" s="201"/>
      <c r="I68" s="201"/>
      <c r="J68" s="201"/>
      <c r="K68" s="201"/>
      <c r="L68" s="201"/>
      <c r="M68" s="201"/>
      <c r="N68" s="202"/>
      <c r="O68" s="48"/>
    </row>
    <row r="69" spans="1:15" ht="26.15" customHeight="1">
      <c r="A69" s="48"/>
      <c r="B69" s="200"/>
      <c r="C69" s="201"/>
      <c r="D69" s="201"/>
      <c r="E69" s="201"/>
      <c r="F69" s="201"/>
      <c r="G69" s="201"/>
      <c r="H69" s="201"/>
      <c r="I69" s="201"/>
      <c r="J69" s="201"/>
      <c r="K69" s="201"/>
      <c r="L69" s="201"/>
      <c r="M69" s="201"/>
      <c r="N69" s="202"/>
      <c r="O69" s="48"/>
    </row>
    <row r="70" spans="1:15" ht="13" customHeight="1">
      <c r="A70" s="48"/>
      <c r="B70" s="164"/>
      <c r="C70" s="165"/>
      <c r="D70" s="165"/>
      <c r="E70" s="165"/>
      <c r="F70" s="165"/>
      <c r="G70" s="165"/>
      <c r="H70" s="165"/>
      <c r="I70" s="165"/>
      <c r="J70" s="165"/>
      <c r="K70" s="165"/>
      <c r="L70" s="165"/>
      <c r="M70" s="165"/>
      <c r="N70" s="166"/>
      <c r="O70" s="48"/>
    </row>
    <row r="71" spans="1:15" s="57" customFormat="1" ht="25" customHeight="1">
      <c r="A71" s="55"/>
      <c r="B71" s="194" t="s">
        <v>59</v>
      </c>
      <c r="C71" s="195"/>
      <c r="D71" s="195"/>
      <c r="E71" s="195"/>
      <c r="F71" s="195"/>
      <c r="G71" s="195"/>
      <c r="H71" s="195"/>
      <c r="I71" s="195"/>
      <c r="J71" s="195"/>
      <c r="K71" s="195"/>
      <c r="L71" s="195"/>
      <c r="M71" s="195"/>
      <c r="N71" s="206"/>
      <c r="O71" s="55"/>
    </row>
    <row r="72" spans="1:15" ht="18">
      <c r="A72" s="48"/>
      <c r="B72" s="47"/>
      <c r="C72" s="148"/>
      <c r="D72" s="148"/>
      <c r="E72" s="148"/>
      <c r="F72" s="148"/>
      <c r="G72" s="148"/>
      <c r="H72" s="148"/>
      <c r="I72" s="148"/>
      <c r="J72" s="148"/>
      <c r="K72" s="148"/>
      <c r="L72" s="148"/>
      <c r="M72" s="149"/>
      <c r="N72" s="45"/>
      <c r="O72" s="48"/>
    </row>
    <row r="73" spans="1:15" ht="41.5" customHeight="1">
      <c r="A73" s="48"/>
      <c r="B73" s="177"/>
      <c r="C73" s="178"/>
      <c r="D73" s="178"/>
      <c r="E73" s="178"/>
      <c r="F73" s="178"/>
      <c r="G73" s="178"/>
      <c r="H73" s="178"/>
      <c r="J73" s="205"/>
      <c r="K73" s="205"/>
      <c r="L73" s="205"/>
      <c r="M73" s="149"/>
      <c r="N73" s="45"/>
      <c r="O73" s="48"/>
    </row>
    <row r="74" spans="1:15" ht="17.5" customHeight="1">
      <c r="A74" s="48"/>
      <c r="B74" s="62" t="s">
        <v>60</v>
      </c>
      <c r="C74" s="150"/>
      <c r="D74" s="150"/>
      <c r="E74" s="150"/>
      <c r="F74" s="150"/>
      <c r="G74" s="150"/>
      <c r="H74" s="108"/>
      <c r="I74" s="150"/>
      <c r="J74" s="151" t="s">
        <v>61</v>
      </c>
      <c r="K74" s="150"/>
      <c r="L74" s="152"/>
      <c r="M74" s="152"/>
      <c r="N74" s="46"/>
      <c r="O74" s="48"/>
    </row>
    <row r="75" spans="1:15" ht="34" customHeight="1">
      <c r="A75" s="48"/>
      <c r="B75" s="203"/>
      <c r="C75" s="204"/>
      <c r="D75" s="204"/>
      <c r="E75" s="204"/>
      <c r="F75" s="204"/>
      <c r="G75" s="204"/>
      <c r="H75" s="204"/>
      <c r="I75" s="152"/>
      <c r="J75" s="153"/>
      <c r="K75" s="152"/>
      <c r="L75" s="152"/>
      <c r="M75" s="152"/>
      <c r="N75" s="46"/>
      <c r="O75" s="48"/>
    </row>
    <row r="76" spans="1:15" ht="17.5" customHeight="1">
      <c r="A76" s="48"/>
      <c r="B76" s="63" t="s">
        <v>62</v>
      </c>
      <c r="D76" s="154"/>
      <c r="E76" s="154"/>
      <c r="F76" s="154"/>
      <c r="G76" s="154"/>
      <c r="H76" s="154"/>
      <c r="I76" s="152"/>
      <c r="J76" s="153"/>
      <c r="K76" s="152"/>
      <c r="L76" s="152"/>
      <c r="M76" s="152"/>
      <c r="N76" s="46"/>
      <c r="O76" s="48"/>
    </row>
    <row r="77" spans="1:15" ht="33" customHeight="1" thickBot="1">
      <c r="A77" s="48"/>
      <c r="B77" s="174" t="s">
        <v>63</v>
      </c>
      <c r="C77" s="175"/>
      <c r="D77" s="175"/>
      <c r="E77" s="175"/>
      <c r="F77" s="175"/>
      <c r="G77" s="175"/>
      <c r="H77" s="175"/>
      <c r="I77" s="175"/>
      <c r="J77" s="175"/>
      <c r="K77" s="175"/>
      <c r="L77" s="175"/>
      <c r="M77" s="176"/>
      <c r="N77" s="80"/>
      <c r="O77" s="48"/>
    </row>
    <row r="78" spans="1:15" ht="9.65" customHeight="1" thickTop="1">
      <c r="A78" s="48"/>
      <c r="B78" s="82"/>
      <c r="C78" s="82"/>
      <c r="D78" s="82"/>
      <c r="E78" s="82"/>
      <c r="F78" s="82"/>
      <c r="G78" s="82"/>
      <c r="H78" s="82"/>
      <c r="I78" s="82"/>
      <c r="J78" s="82"/>
      <c r="K78" s="82"/>
      <c r="L78" s="82"/>
      <c r="M78" s="82"/>
      <c r="N78" s="82"/>
      <c r="O78" s="48"/>
    </row>
    <row r="79" spans="1:15" ht="19" customHeight="1"/>
  </sheetData>
  <sheetProtection algorithmName="SHA-512" hashValue="dh92DIS9FFKS+IRmfvCnLswC52eQ8htm3XaNfem2EFvu00JIkjp9r5zLGNlSG6MquRN6oh9LTSjueVIrOYlFtg==" saltValue="YWrp2rmLo8EtmbZwYGdI+w==" spinCount="100000" sheet="1" scenarios="1" selectLockedCells="1"/>
  <dataConsolidate/>
  <mergeCells count="67">
    <mergeCell ref="I20:J20"/>
    <mergeCell ref="J43:K43"/>
    <mergeCell ref="B22:G22"/>
    <mergeCell ref="B24:E24"/>
    <mergeCell ref="C42:E42"/>
    <mergeCell ref="B20:C20"/>
    <mergeCell ref="C43:E43"/>
    <mergeCell ref="B33:M33"/>
    <mergeCell ref="J42:K42"/>
    <mergeCell ref="B32:G32"/>
    <mergeCell ref="E20:G20"/>
    <mergeCell ref="J27:M27"/>
    <mergeCell ref="K20:M20"/>
    <mergeCell ref="F24:G24"/>
    <mergeCell ref="H26:I26"/>
    <mergeCell ref="D27:G27"/>
    <mergeCell ref="B1:M1"/>
    <mergeCell ref="B61:M61"/>
    <mergeCell ref="B40:M40"/>
    <mergeCell ref="B6:M6"/>
    <mergeCell ref="C10:D10"/>
    <mergeCell ref="G10:H10"/>
    <mergeCell ref="E10:F10"/>
    <mergeCell ref="B5:M5"/>
    <mergeCell ref="B8:G8"/>
    <mergeCell ref="D16:F16"/>
    <mergeCell ref="H16:I16"/>
    <mergeCell ref="K16:M16"/>
    <mergeCell ref="G18:K18"/>
    <mergeCell ref="B30:C30"/>
    <mergeCell ref="I55:I56"/>
    <mergeCell ref="B41:M41"/>
    <mergeCell ref="C12:E12"/>
    <mergeCell ref="G12:I12"/>
    <mergeCell ref="C14:L14"/>
    <mergeCell ref="B18:C18"/>
    <mergeCell ref="K12:L12"/>
    <mergeCell ref="D18:F18"/>
    <mergeCell ref="L18:M18"/>
    <mergeCell ref="B37:F37"/>
    <mergeCell ref="B31:M31"/>
    <mergeCell ref="B34:N35"/>
    <mergeCell ref="B39:G39"/>
    <mergeCell ref="B75:H75"/>
    <mergeCell ref="J73:L73"/>
    <mergeCell ref="B66:M66"/>
    <mergeCell ref="B67:N69"/>
    <mergeCell ref="B71:N71"/>
    <mergeCell ref="D55:G55"/>
    <mergeCell ref="B55:B56"/>
    <mergeCell ref="G37:L37"/>
    <mergeCell ref="B77:M77"/>
    <mergeCell ref="B73:H73"/>
    <mergeCell ref="B47:M47"/>
    <mergeCell ref="C64:M64"/>
    <mergeCell ref="K52:N52"/>
    <mergeCell ref="K55:N55"/>
    <mergeCell ref="B49:B50"/>
    <mergeCell ref="I49:I50"/>
    <mergeCell ref="B52:B53"/>
    <mergeCell ref="I52:I53"/>
    <mergeCell ref="K60:M60"/>
    <mergeCell ref="B57:B58"/>
    <mergeCell ref="D49:G49"/>
    <mergeCell ref="D52:G52"/>
    <mergeCell ref="K49:N49"/>
    <mergeCell ref="B63:D63"/>
  </mergeCells>
  <dataValidations xWindow="773" yWindow="897" count="10">
    <dataValidation type="list" allowBlank="1" showInputMessage="1" showErrorMessage="1" prompt="Choisissez votre statut" sqref="K12" xr:uid="{00000000-0002-0000-0100-000006000000}">
      <formula1>Statut</formula1>
    </dataValidation>
    <dataValidation type="list" allowBlank="1" showInputMessage="1" showErrorMessage="1" sqref="C10" xr:uid="{00000000-0002-0000-0100-000007000000}">
      <formula1>Collèges</formula1>
    </dataValidation>
    <dataValidation showInputMessage="1" showErrorMessage="1" prompt="Répondez par oui ou non à la question. C'est une case obligatoire à remplir afin d'enregistrer votre fichier. Voir informations complémentaires à la page 10 du guide." sqref="B65" xr:uid="{00000000-0002-0000-0100-000013000000}"/>
    <dataValidation type="decimal" allowBlank="1" showInputMessage="1" showErrorMessage="1" error="Cette cellule ne peut recevoir du texte._x000a_" prompt="Inscrire le nombre d’années d’expérience au dernier jour de l’année d’engagement 2024-2025. " sqref="L18" xr:uid="{9121E2CE-3121-406E-A422-40A72B2DE14C}">
      <formula1>0</formula1>
      <formula2>50</formula2>
    </dataValidation>
    <dataValidation type="list" showInputMessage="1" showErrorMessage="1" prompt="Répondez par oui ou non à la question." sqref="B64" xr:uid="{131D13ED-6223-4D9C-9B30-B0BFB482EA66}">
      <formula1>ON</formula1>
    </dataValidation>
    <dataValidation allowBlank="1" showInputMessage="1" showErrorMessage="1" prompt="Il s’agit du nombre d’années d’ancienneté de la liste officielle publiée à l’automne 2024. " sqref="D18:F18" xr:uid="{014C8F4B-770C-4BE4-BDA4-BC48DCAE367D}"/>
    <dataValidation allowBlank="1" showInputMessage="1" showErrorMessage="1" prompt="La description doit inclure le ou les programmes d’études visés, les objectifs poursuivis ainsi que l’organisation auprès de laquelle vous entendez suivre votre formation, votre cours ou effectuer un stage non rémunéré" sqref="B34:N36" xr:uid="{299242F6-9E62-4463-ABA7-02FF8215E9A1}"/>
    <dataValidation type="whole" allowBlank="1" showInputMessage="1" showErrorMessage="1" sqref="J28" xr:uid="{F3F707BA-4EE1-43B6-B3DB-9A2CDE056064}">
      <formula1>1</formula1>
      <formula2>2100</formula2>
    </dataValidation>
    <dataValidation type="whole" allowBlank="1" showErrorMessage="1" sqref="D28" xr:uid="{7DE0CA6A-FA26-480C-BC4B-293BFD9143BB}">
      <formula1>1</formula1>
      <formula2>2100</formula2>
    </dataValidation>
    <dataValidation type="whole" allowBlank="1" showInputMessage="1" error="Vous devez avoir 14 années de scolarité minimum." prompt="Vous devez entrer uniquement des chiffres. _x000a__x000a_" sqref="F24:G24" xr:uid="{9709BF3F-A25A-4570-927A-7CDAAF8B60B6}">
      <formula1>14</formula1>
      <formula2>30</formula2>
    </dataValidation>
  </dataValidations>
  <printOptions horizontalCentered="1" verticalCentered="1"/>
  <pageMargins left="0" right="0" top="0" bottom="0" header="0" footer="0"/>
  <pageSetup paperSize="119" scale="50" fitToWidth="0" fitToHeight="0" orientation="portrait" r:id="rId1"/>
  <headerFooter>
    <oddFooter>&amp;L&amp;"TimesNewRoman,Gras"&amp;8&amp;K01+031CPNC\2025 - Formulaire demande de perfectionnement et de recyclage&amp;R&amp;9Page &amp;P de &amp;N</oddFooter>
  </headerFooter>
  <drawing r:id="rId2"/>
  <extLst>
    <ext xmlns:x14="http://schemas.microsoft.com/office/spreadsheetml/2009/9/main" uri="{CCE6A557-97BC-4b89-ADB6-D9C93CAAB3DF}">
      <x14:dataValidations xmlns:xm="http://schemas.microsoft.com/office/excel/2006/main" xWindow="773" yWindow="897" count="3">
        <x14:dataValidation type="list" allowBlank="1" showInputMessage="1" showErrorMessage="1" xr:uid="{04574E41-1D5B-4FD9-A05F-95F9CDF609F8}">
          <x14:formula1>
            <xm:f>Données!$H$1:$H$3</xm:f>
          </x14:formula1>
          <xm:sqref>B49 B52 B55 I49 I52 I55</xm:sqref>
        </x14:dataValidation>
        <x14:dataValidation type="list" allowBlank="1" showInputMessage="1" showErrorMessage="1" xr:uid="{11B3E557-4942-4A2A-A3BE-66FFD4DC3507}">
          <x14:formula1>
            <xm:f>Données!$AF$1:$AF$208</xm:f>
          </x14:formula1>
          <xm:sqref>E20</xm:sqref>
        </x14:dataValidation>
        <x14:dataValidation type="list" allowBlank="1" showInputMessage="1" showErrorMessage="1" prompt="L’activité de formation doit être liée à la discipline d’enseignement de la formation spécifique d’un programme technique. Indiquez à quel programme technique est liée votre projet de formation" xr:uid="{14929577-23BB-405F-A9C9-64011204D6EF}">
          <x14:formula1>
            <xm:f>'Programme technique'!$A$2:$A$110</xm:f>
          </x14:formula1>
          <xm:sqref>K20:M20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46B8-C0AC-473A-93BD-2118CE44644B}">
  <dimension ref="A1:A110"/>
  <sheetViews>
    <sheetView workbookViewId="0">
      <selection activeCell="A110" sqref="A1:A110"/>
    </sheetView>
  </sheetViews>
  <sheetFormatPr baseColWidth="10" defaultColWidth="11.53515625" defaultRowHeight="15.5"/>
  <cols>
    <col min="1" max="1" width="66.84375" bestFit="1" customWidth="1"/>
  </cols>
  <sheetData>
    <row r="1" spans="1:1">
      <c r="A1" s="83" t="s">
        <v>64</v>
      </c>
    </row>
    <row r="2" spans="1:1">
      <c r="A2" s="87" t="s">
        <v>19</v>
      </c>
    </row>
    <row r="3" spans="1:1">
      <c r="A3" s="84" t="s">
        <v>65</v>
      </c>
    </row>
    <row r="4" spans="1:1">
      <c r="A4" s="85" t="s">
        <v>66</v>
      </c>
    </row>
    <row r="5" spans="1:1">
      <c r="A5" s="86" t="s">
        <v>67</v>
      </c>
    </row>
    <row r="6" spans="1:1">
      <c r="A6" s="85" t="s">
        <v>68</v>
      </c>
    </row>
    <row r="7" spans="1:1">
      <c r="A7" s="85" t="s">
        <v>69</v>
      </c>
    </row>
    <row r="8" spans="1:1">
      <c r="A8" s="86" t="s">
        <v>70</v>
      </c>
    </row>
    <row r="9" spans="1:1">
      <c r="A9" s="85" t="s">
        <v>71</v>
      </c>
    </row>
    <row r="10" spans="1:1">
      <c r="A10" s="86" t="s">
        <v>72</v>
      </c>
    </row>
    <row r="11" spans="1:1">
      <c r="A11" s="85" t="s">
        <v>73</v>
      </c>
    </row>
    <row r="12" spans="1:1">
      <c r="A12" s="86" t="s">
        <v>74</v>
      </c>
    </row>
    <row r="13" spans="1:1">
      <c r="A13" s="86" t="s">
        <v>75</v>
      </c>
    </row>
    <row r="14" spans="1:1">
      <c r="A14" s="85" t="s">
        <v>76</v>
      </c>
    </row>
    <row r="15" spans="1:1">
      <c r="A15" s="86" t="s">
        <v>77</v>
      </c>
    </row>
    <row r="16" spans="1:1">
      <c r="A16" s="85" t="s">
        <v>78</v>
      </c>
    </row>
    <row r="17" spans="1:1">
      <c r="A17" s="86" t="s">
        <v>79</v>
      </c>
    </row>
    <row r="18" spans="1:1">
      <c r="A18" s="86" t="s">
        <v>80</v>
      </c>
    </row>
    <row r="19" spans="1:1">
      <c r="A19" s="85" t="s">
        <v>81</v>
      </c>
    </row>
    <row r="20" spans="1:1">
      <c r="A20" s="86" t="s">
        <v>82</v>
      </c>
    </row>
    <row r="21" spans="1:1">
      <c r="A21" s="85" t="s">
        <v>83</v>
      </c>
    </row>
    <row r="22" spans="1:1">
      <c r="A22" s="86" t="s">
        <v>84</v>
      </c>
    </row>
    <row r="23" spans="1:1">
      <c r="A23" s="85" t="s">
        <v>85</v>
      </c>
    </row>
    <row r="24" spans="1:1">
      <c r="A24" s="86" t="s">
        <v>86</v>
      </c>
    </row>
    <row r="25" spans="1:1">
      <c r="A25" s="85" t="s">
        <v>87</v>
      </c>
    </row>
    <row r="26" spans="1:1">
      <c r="A26" s="86" t="s">
        <v>88</v>
      </c>
    </row>
    <row r="27" spans="1:1">
      <c r="A27" s="85" t="s">
        <v>89</v>
      </c>
    </row>
    <row r="28" spans="1:1">
      <c r="A28" s="86" t="s">
        <v>90</v>
      </c>
    </row>
    <row r="29" spans="1:1">
      <c r="A29" s="85" t="s">
        <v>91</v>
      </c>
    </row>
    <row r="30" spans="1:1">
      <c r="A30" s="85" t="s">
        <v>92</v>
      </c>
    </row>
    <row r="31" spans="1:1">
      <c r="A31" s="85" t="s">
        <v>93</v>
      </c>
    </row>
    <row r="32" spans="1:1">
      <c r="A32" s="86" t="s">
        <v>94</v>
      </c>
    </row>
    <row r="33" spans="1:1">
      <c r="A33" s="85" t="s">
        <v>95</v>
      </c>
    </row>
    <row r="34" spans="1:1">
      <c r="A34" s="86" t="s">
        <v>96</v>
      </c>
    </row>
    <row r="35" spans="1:1">
      <c r="A35" s="85" t="s">
        <v>97</v>
      </c>
    </row>
    <row r="36" spans="1:1">
      <c r="A36" s="85" t="s">
        <v>98</v>
      </c>
    </row>
    <row r="37" spans="1:1">
      <c r="A37" s="86" t="s">
        <v>99</v>
      </c>
    </row>
    <row r="38" spans="1:1">
      <c r="A38" s="85" t="s">
        <v>100</v>
      </c>
    </row>
    <row r="39" spans="1:1">
      <c r="A39" s="86" t="s">
        <v>101</v>
      </c>
    </row>
    <row r="40" spans="1:1">
      <c r="A40" s="85" t="s">
        <v>102</v>
      </c>
    </row>
    <row r="41" spans="1:1">
      <c r="A41" s="86" t="s">
        <v>103</v>
      </c>
    </row>
    <row r="42" spans="1:1">
      <c r="A42" s="86" t="s">
        <v>104</v>
      </c>
    </row>
    <row r="43" spans="1:1">
      <c r="A43" s="85" t="s">
        <v>105</v>
      </c>
    </row>
    <row r="44" spans="1:1">
      <c r="A44" s="86" t="s">
        <v>106</v>
      </c>
    </row>
    <row r="45" spans="1:1">
      <c r="A45" s="85" t="s">
        <v>107</v>
      </c>
    </row>
    <row r="46" spans="1:1">
      <c r="A46" s="85" t="s">
        <v>108</v>
      </c>
    </row>
    <row r="47" spans="1:1">
      <c r="A47" s="86" t="s">
        <v>109</v>
      </c>
    </row>
    <row r="48" spans="1:1">
      <c r="A48" s="85" t="s">
        <v>110</v>
      </c>
    </row>
    <row r="49" spans="1:1">
      <c r="A49" s="86" t="s">
        <v>111</v>
      </c>
    </row>
    <row r="50" spans="1:1">
      <c r="A50" s="85" t="s">
        <v>112</v>
      </c>
    </row>
    <row r="51" spans="1:1">
      <c r="A51" s="85" t="s">
        <v>113</v>
      </c>
    </row>
    <row r="52" spans="1:1">
      <c r="A52" s="86" t="s">
        <v>114</v>
      </c>
    </row>
    <row r="53" spans="1:1">
      <c r="A53" s="86" t="s">
        <v>115</v>
      </c>
    </row>
    <row r="54" spans="1:1">
      <c r="A54" s="85" t="s">
        <v>116</v>
      </c>
    </row>
    <row r="55" spans="1:1">
      <c r="A55" s="86" t="s">
        <v>117</v>
      </c>
    </row>
    <row r="56" spans="1:1">
      <c r="A56" s="85" t="s">
        <v>118</v>
      </c>
    </row>
    <row r="57" spans="1:1">
      <c r="A57" s="86" t="s">
        <v>119</v>
      </c>
    </row>
    <row r="58" spans="1:1">
      <c r="A58" s="85" t="s">
        <v>120</v>
      </c>
    </row>
    <row r="59" spans="1:1">
      <c r="A59" s="86" t="s">
        <v>121</v>
      </c>
    </row>
    <row r="60" spans="1:1">
      <c r="A60" s="86" t="s">
        <v>122</v>
      </c>
    </row>
    <row r="61" spans="1:1">
      <c r="A61" s="85" t="s">
        <v>123</v>
      </c>
    </row>
    <row r="62" spans="1:1">
      <c r="A62" s="85" t="s">
        <v>124</v>
      </c>
    </row>
    <row r="63" spans="1:1">
      <c r="A63" s="86" t="s">
        <v>125</v>
      </c>
    </row>
    <row r="64" spans="1:1">
      <c r="A64" s="85" t="s">
        <v>126</v>
      </c>
    </row>
    <row r="65" spans="1:1">
      <c r="A65" s="86" t="s">
        <v>127</v>
      </c>
    </row>
    <row r="66" spans="1:1">
      <c r="A66" s="85" t="s">
        <v>128</v>
      </c>
    </row>
    <row r="67" spans="1:1">
      <c r="A67" s="86" t="s">
        <v>129</v>
      </c>
    </row>
    <row r="68" spans="1:1">
      <c r="A68" s="85" t="s">
        <v>130</v>
      </c>
    </row>
    <row r="69" spans="1:1">
      <c r="A69" s="86" t="s">
        <v>131</v>
      </c>
    </row>
    <row r="70" spans="1:1">
      <c r="A70" s="86" t="s">
        <v>132</v>
      </c>
    </row>
    <row r="71" spans="1:1">
      <c r="A71" s="86" t="s">
        <v>133</v>
      </c>
    </row>
    <row r="72" spans="1:1">
      <c r="A72" s="85" t="s">
        <v>134</v>
      </c>
    </row>
    <row r="73" spans="1:1">
      <c r="A73" s="86" t="s">
        <v>135</v>
      </c>
    </row>
    <row r="74" spans="1:1">
      <c r="A74" s="86" t="s">
        <v>136</v>
      </c>
    </row>
    <row r="75" spans="1:1">
      <c r="A75" s="85" t="s">
        <v>137</v>
      </c>
    </row>
    <row r="76" spans="1:1">
      <c r="A76" s="86" t="s">
        <v>138</v>
      </c>
    </row>
    <row r="77" spans="1:1">
      <c r="A77" s="86" t="s">
        <v>139</v>
      </c>
    </row>
    <row r="78" spans="1:1">
      <c r="A78" s="85" t="s">
        <v>140</v>
      </c>
    </row>
    <row r="79" spans="1:1">
      <c r="A79" s="86" t="s">
        <v>141</v>
      </c>
    </row>
    <row r="80" spans="1:1">
      <c r="A80" s="86" t="s">
        <v>142</v>
      </c>
    </row>
    <row r="81" spans="1:1">
      <c r="A81" s="85" t="s">
        <v>143</v>
      </c>
    </row>
    <row r="82" spans="1:1">
      <c r="A82" s="86" t="s">
        <v>144</v>
      </c>
    </row>
    <row r="83" spans="1:1">
      <c r="A83" s="86" t="s">
        <v>145</v>
      </c>
    </row>
    <row r="84" spans="1:1">
      <c r="A84" s="85" t="s">
        <v>146</v>
      </c>
    </row>
    <row r="85" spans="1:1">
      <c r="A85" s="86" t="s">
        <v>147</v>
      </c>
    </row>
    <row r="86" spans="1:1">
      <c r="A86" s="85" t="s">
        <v>148</v>
      </c>
    </row>
    <row r="87" spans="1:1">
      <c r="A87" s="86" t="s">
        <v>149</v>
      </c>
    </row>
    <row r="88" spans="1:1">
      <c r="A88" s="85" t="s">
        <v>150</v>
      </c>
    </row>
    <row r="89" spans="1:1">
      <c r="A89" s="86" t="s">
        <v>151</v>
      </c>
    </row>
    <row r="90" spans="1:1">
      <c r="A90" s="85" t="s">
        <v>152</v>
      </c>
    </row>
    <row r="91" spans="1:1">
      <c r="A91" s="86" t="s">
        <v>153</v>
      </c>
    </row>
    <row r="92" spans="1:1">
      <c r="A92" s="85" t="s">
        <v>154</v>
      </c>
    </row>
    <row r="93" spans="1:1">
      <c r="A93" s="86" t="s">
        <v>155</v>
      </c>
    </row>
    <row r="94" spans="1:1">
      <c r="A94" s="85" t="s">
        <v>156</v>
      </c>
    </row>
    <row r="95" spans="1:1">
      <c r="A95" s="86" t="s">
        <v>157</v>
      </c>
    </row>
    <row r="96" spans="1:1">
      <c r="A96" s="85" t="s">
        <v>158</v>
      </c>
    </row>
    <row r="97" spans="1:1">
      <c r="A97" s="86" t="s">
        <v>159</v>
      </c>
    </row>
    <row r="98" spans="1:1">
      <c r="A98" s="85" t="s">
        <v>160</v>
      </c>
    </row>
    <row r="99" spans="1:1">
      <c r="A99" s="86" t="s">
        <v>161</v>
      </c>
    </row>
    <row r="100" spans="1:1">
      <c r="A100" s="85" t="s">
        <v>162</v>
      </c>
    </row>
    <row r="101" spans="1:1">
      <c r="A101" s="86" t="s">
        <v>163</v>
      </c>
    </row>
    <row r="102" spans="1:1">
      <c r="A102" s="85" t="s">
        <v>164</v>
      </c>
    </row>
    <row r="103" spans="1:1">
      <c r="A103" s="86" t="s">
        <v>165</v>
      </c>
    </row>
    <row r="104" spans="1:1">
      <c r="A104" s="86" t="s">
        <v>166</v>
      </c>
    </row>
    <row r="105" spans="1:1">
      <c r="A105" s="85" t="s">
        <v>167</v>
      </c>
    </row>
    <row r="106" spans="1:1">
      <c r="A106" s="86" t="s">
        <v>168</v>
      </c>
    </row>
    <row r="107" spans="1:1">
      <c r="A107" s="85" t="s">
        <v>169</v>
      </c>
    </row>
    <row r="108" spans="1:1">
      <c r="A108" s="86" t="s">
        <v>170</v>
      </c>
    </row>
    <row r="109" spans="1:1">
      <c r="A109" s="85" t="s">
        <v>171</v>
      </c>
    </row>
    <row r="110" spans="1:1">
      <c r="A110" s="86" t="s">
        <v>172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1BC03-743A-4CF9-B7BF-50B7639325D4}">
  <sheetPr codeName="Feuil4">
    <pageSetUpPr fitToPage="1"/>
  </sheetPr>
  <dimension ref="A2:M27"/>
  <sheetViews>
    <sheetView zoomScale="70" zoomScaleNormal="70" workbookViewId="0">
      <selection activeCell="I16" sqref="I16"/>
    </sheetView>
  </sheetViews>
  <sheetFormatPr baseColWidth="10" defaultColWidth="11.53515625" defaultRowHeight="15.5"/>
  <cols>
    <col min="1" max="8" width="11.53515625" style="4"/>
    <col min="9" max="9" width="15.07421875" style="4" customWidth="1"/>
    <col min="10" max="16384" width="11.53515625" style="4"/>
  </cols>
  <sheetData>
    <row r="2" spans="1:12" ht="16" thickBot="1"/>
    <row r="3" spans="1:12" ht="75" customHeight="1">
      <c r="A3" s="242" t="s">
        <v>173</v>
      </c>
      <c r="B3" s="243"/>
      <c r="C3" s="243"/>
      <c r="D3" s="243"/>
      <c r="E3" s="243"/>
      <c r="F3" s="243"/>
      <c r="G3" s="243"/>
      <c r="H3" s="243"/>
      <c r="I3" s="243"/>
      <c r="J3" s="243"/>
      <c r="K3" s="243"/>
      <c r="L3" s="244"/>
    </row>
    <row r="4" spans="1:12">
      <c r="A4" s="36"/>
      <c r="L4" s="37"/>
    </row>
    <row r="5" spans="1:12">
      <c r="A5" s="36"/>
      <c r="L5" s="37"/>
    </row>
    <row r="6" spans="1:12">
      <c r="A6" s="36"/>
      <c r="E6" s="248" t="s">
        <v>174</v>
      </c>
      <c r="F6" s="248"/>
      <c r="G6" s="248"/>
      <c r="H6" s="248"/>
      <c r="L6" s="37"/>
    </row>
    <row r="7" spans="1:12">
      <c r="A7" s="36"/>
      <c r="E7" s="81"/>
      <c r="F7" s="81"/>
      <c r="G7" s="81"/>
      <c r="H7" s="81"/>
      <c r="L7" s="37"/>
    </row>
    <row r="8" spans="1:12">
      <c r="A8" s="36"/>
      <c r="E8" s="81"/>
      <c r="F8" s="81"/>
      <c r="G8" s="81"/>
      <c r="H8" s="81"/>
      <c r="L8" s="37"/>
    </row>
    <row r="9" spans="1:12">
      <c r="A9" s="36"/>
      <c r="E9" s="81"/>
      <c r="F9" s="81"/>
      <c r="G9" s="81"/>
      <c r="H9" s="81"/>
      <c r="L9" s="37"/>
    </row>
    <row r="10" spans="1:12">
      <c r="A10" s="36"/>
      <c r="E10" s="249"/>
      <c r="F10" s="249"/>
      <c r="G10" s="249"/>
      <c r="H10" s="249"/>
      <c r="L10" s="37"/>
    </row>
    <row r="11" spans="1:12">
      <c r="A11" s="36"/>
      <c r="E11" s="249"/>
      <c r="F11" s="249"/>
      <c r="G11" s="249"/>
      <c r="H11" s="249"/>
      <c r="L11" s="37"/>
    </row>
    <row r="12" spans="1:12">
      <c r="A12" s="36"/>
      <c r="E12" s="249"/>
      <c r="F12" s="249"/>
      <c r="G12" s="249"/>
      <c r="H12" s="249"/>
      <c r="L12" s="37"/>
    </row>
    <row r="13" spans="1:12">
      <c r="A13" s="36"/>
      <c r="E13" s="249"/>
      <c r="F13" s="249"/>
      <c r="G13" s="249"/>
      <c r="H13" s="249"/>
      <c r="L13" s="37"/>
    </row>
    <row r="14" spans="1:12">
      <c r="A14" s="36"/>
      <c r="E14" s="249"/>
      <c r="F14" s="249"/>
      <c r="G14" s="249"/>
      <c r="H14" s="249"/>
      <c r="L14" s="37"/>
    </row>
    <row r="15" spans="1:12">
      <c r="A15" s="36"/>
      <c r="E15" s="249"/>
      <c r="F15" s="249"/>
      <c r="G15" s="249"/>
      <c r="H15" s="249"/>
      <c r="L15" s="37"/>
    </row>
    <row r="16" spans="1:12">
      <c r="A16" s="36"/>
      <c r="E16" s="249"/>
      <c r="F16" s="249"/>
      <c r="G16" s="249"/>
      <c r="H16" s="249"/>
      <c r="L16" s="37"/>
    </row>
    <row r="17" spans="1:13">
      <c r="A17" s="36"/>
      <c r="E17" s="249"/>
      <c r="F17" s="249"/>
      <c r="G17" s="249"/>
      <c r="H17" s="249"/>
      <c r="L17" s="37"/>
    </row>
    <row r="18" spans="1:13">
      <c r="A18" s="36"/>
      <c r="E18" s="249"/>
      <c r="F18" s="249"/>
      <c r="G18" s="249"/>
      <c r="H18" s="249"/>
      <c r="L18" s="37"/>
    </row>
    <row r="19" spans="1:13">
      <c r="A19" s="36"/>
      <c r="E19" s="249"/>
      <c r="F19" s="249"/>
      <c r="G19" s="249"/>
      <c r="H19" s="249"/>
      <c r="L19" s="37"/>
    </row>
    <row r="20" spans="1:13" ht="21.75" customHeight="1">
      <c r="A20" s="36"/>
      <c r="E20" s="249"/>
      <c r="F20" s="249"/>
      <c r="G20" s="249"/>
      <c r="H20" s="249"/>
      <c r="L20" s="37"/>
    </row>
    <row r="21" spans="1:13" ht="21.75" hidden="1" customHeight="1">
      <c r="A21" s="36"/>
      <c r="L21" s="37"/>
    </row>
    <row r="22" spans="1:13" ht="122.5" customHeight="1" thickBot="1">
      <c r="A22" s="245" t="s">
        <v>175</v>
      </c>
      <c r="B22" s="246"/>
      <c r="C22" s="246"/>
      <c r="D22" s="246"/>
      <c r="E22" s="246"/>
      <c r="F22" s="246"/>
      <c r="G22" s="246"/>
      <c r="H22" s="246"/>
      <c r="I22" s="246"/>
      <c r="J22" s="246"/>
      <c r="K22" s="246"/>
      <c r="L22" s="247"/>
      <c r="M22" s="34"/>
    </row>
    <row r="23" spans="1:13" ht="15" customHeight="1"/>
    <row r="24" spans="1:13">
      <c r="A24" s="35"/>
      <c r="B24" s="35"/>
    </row>
    <row r="27" spans="1:13">
      <c r="J27" s="4" t="s">
        <v>38</v>
      </c>
    </row>
  </sheetData>
  <sheetProtection algorithmName="SHA-512" hashValue="R1uieINbpgbjbM+830S+D/0yIRZ3+9pMdmEVqWE+1RxQ5Ftiwm1nCJ6aCp9mczs4ptC2AnMkTKFZ58MWgXxpeg==" saltValue="ApIDOck7skk08ayZ2nK6PA==" spinCount="100000" sheet="1" objects="1" scenarios="1" selectLockedCells="1"/>
  <mergeCells count="4">
    <mergeCell ref="A3:L3"/>
    <mergeCell ref="A22:L22"/>
    <mergeCell ref="E6:H6"/>
    <mergeCell ref="E10:H20"/>
  </mergeCells>
  <printOptions horizontalCentered="1" verticalCentered="1"/>
  <pageMargins left="0.70866141732283472" right="0.70866141732283472" top="0.74803149606299213" bottom="0.74803149606299213" header="0.31496062992125984" footer="0.31496062992125984"/>
  <pageSetup paperSize="5" scale="72"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dimension ref="A1:D48"/>
  <sheetViews>
    <sheetView workbookViewId="0">
      <selection activeCell="D30" sqref="D30"/>
    </sheetView>
  </sheetViews>
  <sheetFormatPr baseColWidth="10" defaultColWidth="11.53515625" defaultRowHeight="15.5"/>
  <cols>
    <col min="1" max="1" width="18" style="4" customWidth="1"/>
    <col min="2" max="3" width="11.53515625" style="4"/>
    <col min="4" max="4" width="34.69140625" style="4" customWidth="1"/>
    <col min="5" max="16384" width="11.53515625" style="4"/>
  </cols>
  <sheetData>
    <row r="1" spans="1:4" s="3" customFormat="1">
      <c r="A1" s="1" t="s">
        <v>176</v>
      </c>
      <c r="B1" s="2">
        <v>920000</v>
      </c>
      <c r="D1" s="3" t="str">
        <f t="shared" ref="D1:D20" si="0">B1&amp;"  "&amp;A1</f>
        <v>920000  Abitibi Témiscamingue</v>
      </c>
    </row>
    <row r="2" spans="1:4" s="3" customFormat="1">
      <c r="A2" s="1" t="s">
        <v>177</v>
      </c>
      <c r="B2" s="2">
        <v>913000</v>
      </c>
      <c r="D2" s="3" t="str">
        <f t="shared" si="0"/>
        <v>913000  Ahuntsic</v>
      </c>
    </row>
    <row r="3" spans="1:4" s="3" customFormat="1">
      <c r="A3" s="1" t="s">
        <v>178</v>
      </c>
      <c r="B3" s="2">
        <v>932001</v>
      </c>
      <c r="D3" s="3" t="str">
        <f t="shared" si="0"/>
        <v>932001  Alma</v>
      </c>
    </row>
    <row r="4" spans="1:4" s="3" customFormat="1">
      <c r="A4" s="1" t="s">
        <v>3</v>
      </c>
      <c r="B4" s="2">
        <v>929000</v>
      </c>
      <c r="D4" s="3" t="str">
        <f t="shared" si="0"/>
        <v>929000  André-Laurendeau</v>
      </c>
    </row>
    <row r="5" spans="1:4" s="3" customFormat="1">
      <c r="A5" s="1" t="s">
        <v>179</v>
      </c>
      <c r="B5" s="2">
        <v>931001</v>
      </c>
      <c r="D5" s="3" t="str">
        <f t="shared" si="0"/>
        <v>931001  Baie-Comeau</v>
      </c>
    </row>
    <row r="6" spans="1:4" s="3" customFormat="1">
      <c r="A6" s="1" t="s">
        <v>180</v>
      </c>
      <c r="B6" s="2">
        <v>937000</v>
      </c>
      <c r="D6" s="3" t="str">
        <f t="shared" si="0"/>
        <v>937000  Beauce-Appalaches</v>
      </c>
    </row>
    <row r="7" spans="1:4" s="3" customFormat="1">
      <c r="A7" s="1" t="s">
        <v>181</v>
      </c>
      <c r="B7" s="2">
        <v>914000</v>
      </c>
      <c r="D7" s="3" t="str">
        <f t="shared" si="0"/>
        <v>914000  Bois de Boulogne</v>
      </c>
    </row>
    <row r="8" spans="1:4" s="3" customFormat="1">
      <c r="A8" s="1" t="s">
        <v>182</v>
      </c>
      <c r="B8" s="2">
        <v>936000</v>
      </c>
      <c r="D8" s="3" t="str">
        <f t="shared" si="0"/>
        <v xml:space="preserve">936000  Champlain Regional College </v>
      </c>
    </row>
    <row r="9" spans="1:4" s="3" customFormat="1">
      <c r="A9" s="1" t="s">
        <v>183</v>
      </c>
      <c r="B9" s="2">
        <v>932002</v>
      </c>
      <c r="D9" s="3" t="str">
        <f t="shared" si="0"/>
        <v>932002  Chicoutimi</v>
      </c>
    </row>
    <row r="10" spans="1:4" s="3" customFormat="1">
      <c r="A10" s="1" t="s">
        <v>184</v>
      </c>
      <c r="B10" s="2">
        <v>933000</v>
      </c>
      <c r="D10" s="3" t="str">
        <f t="shared" si="0"/>
        <v>933000  Dawson</v>
      </c>
    </row>
    <row r="11" spans="1:4" s="3" customFormat="1">
      <c r="A11" s="1" t="s">
        <v>185</v>
      </c>
      <c r="B11" s="2">
        <v>907001</v>
      </c>
      <c r="D11" s="3" t="str">
        <f t="shared" si="0"/>
        <v>907001  Drummondville</v>
      </c>
    </row>
    <row r="12" spans="1:4" s="3" customFormat="1">
      <c r="A12" s="1" t="s">
        <v>186</v>
      </c>
      <c r="B12" s="2">
        <v>909000</v>
      </c>
      <c r="D12" s="3" t="str">
        <f t="shared" si="0"/>
        <v>909000  Édouard Montpetit</v>
      </c>
    </row>
    <row r="13" spans="1:4" s="3" customFormat="1">
      <c r="A13" s="1" t="s">
        <v>187</v>
      </c>
      <c r="B13" s="2">
        <v>926000</v>
      </c>
      <c r="D13" s="3" t="str">
        <f t="shared" si="0"/>
        <v>926000  François Xavier Garneau</v>
      </c>
    </row>
    <row r="14" spans="1:4" s="3" customFormat="1">
      <c r="A14" s="1" t="s">
        <v>188</v>
      </c>
      <c r="B14" s="2">
        <v>900000</v>
      </c>
      <c r="D14" s="3" t="str">
        <f t="shared" si="0"/>
        <v>900000  Gaspésie et des Îles, Gaspé</v>
      </c>
    </row>
    <row r="15" spans="1:4" s="3" customFormat="1">
      <c r="A15" s="1" t="s">
        <v>189</v>
      </c>
      <c r="B15" s="2">
        <v>939000</v>
      </c>
      <c r="D15" s="3" t="str">
        <f t="shared" si="0"/>
        <v>939000  Gérald Godin</v>
      </c>
    </row>
    <row r="16" spans="1:4" s="3" customFormat="1">
      <c r="A16" s="1" t="s">
        <v>190</v>
      </c>
      <c r="B16" s="2">
        <v>904001</v>
      </c>
      <c r="D16" s="3" t="str">
        <f t="shared" si="0"/>
        <v>904001  Granby - Haute Yamaska</v>
      </c>
    </row>
    <row r="17" spans="1:4" s="3" customFormat="1">
      <c r="A17" s="1" t="s">
        <v>191</v>
      </c>
      <c r="B17" s="2">
        <v>919001</v>
      </c>
      <c r="D17" s="3" t="str">
        <f t="shared" si="0"/>
        <v>919001  Heritage</v>
      </c>
    </row>
    <row r="18" spans="1:4" s="3" customFormat="1">
      <c r="A18" s="1" t="s">
        <v>192</v>
      </c>
      <c r="B18" s="2">
        <v>935000</v>
      </c>
      <c r="D18" s="3" t="str">
        <f t="shared" si="0"/>
        <v>935000  John Abbott</v>
      </c>
    </row>
    <row r="19" spans="1:4" s="3" customFormat="1">
      <c r="A19" s="1" t="s">
        <v>193</v>
      </c>
      <c r="B19" s="2">
        <v>932003</v>
      </c>
      <c r="D19" s="3" t="str">
        <f t="shared" si="0"/>
        <v>932003  Jonquière</v>
      </c>
    </row>
    <row r="20" spans="1:4" s="3" customFormat="1">
      <c r="A20" s="1" t="s">
        <v>194</v>
      </c>
      <c r="B20" s="2">
        <v>923000</v>
      </c>
      <c r="D20" s="3" t="str">
        <f t="shared" si="0"/>
        <v>923000  La Pocatière</v>
      </c>
    </row>
    <row r="21" spans="1:4" s="3" customFormat="1">
      <c r="A21" s="1" t="s">
        <v>195</v>
      </c>
      <c r="B21" s="2">
        <v>921000</v>
      </c>
      <c r="D21" s="3" t="str">
        <f>B21&amp;"  "&amp;A21</f>
        <v>921000  Lévis Lauzon</v>
      </c>
    </row>
    <row r="22" spans="1:4" s="3" customFormat="1">
      <c r="A22" s="1" t="s">
        <v>196</v>
      </c>
      <c r="B22" s="2">
        <v>902000</v>
      </c>
      <c r="D22" s="3" t="str">
        <f t="shared" ref="D22:D47" si="1">B22&amp;"  "&amp;A22</f>
        <v>902000  Limoilou</v>
      </c>
    </row>
    <row r="23" spans="1:4" s="3" customFormat="1">
      <c r="A23" s="1" t="s">
        <v>197</v>
      </c>
      <c r="B23" s="2">
        <v>911000</v>
      </c>
      <c r="D23" s="3" t="str">
        <f t="shared" si="1"/>
        <v>911000  Lionel Groulx</v>
      </c>
    </row>
    <row r="24" spans="1:4" s="3" customFormat="1">
      <c r="A24" s="1" t="s">
        <v>198</v>
      </c>
      <c r="B24" s="2">
        <v>916000</v>
      </c>
      <c r="D24" s="3" t="str">
        <f t="shared" si="1"/>
        <v>916000  Maisonneuve</v>
      </c>
    </row>
    <row r="25" spans="1:4" s="3" customFormat="1">
      <c r="A25" s="1" t="s">
        <v>199</v>
      </c>
      <c r="B25" s="2">
        <v>938000</v>
      </c>
      <c r="D25" s="3" t="str">
        <f t="shared" si="1"/>
        <v>938000  Marie-Victorin</v>
      </c>
    </row>
    <row r="26" spans="1:4" s="3" customFormat="1">
      <c r="A26" s="1" t="s">
        <v>200</v>
      </c>
      <c r="B26" s="2">
        <v>927000</v>
      </c>
      <c r="D26" s="3" t="str">
        <f t="shared" si="1"/>
        <v>927000  Matane</v>
      </c>
    </row>
    <row r="27" spans="1:4" s="3" customFormat="1">
      <c r="A27" s="1" t="s">
        <v>201</v>
      </c>
      <c r="B27" s="2">
        <v>930000</v>
      </c>
      <c r="D27" s="3" t="str">
        <f t="shared" si="1"/>
        <v>930000  Montmorency</v>
      </c>
    </row>
    <row r="28" spans="1:4" s="3" customFormat="1">
      <c r="A28" s="1" t="s">
        <v>202</v>
      </c>
      <c r="B28" s="2">
        <v>919000</v>
      </c>
      <c r="D28" s="3" t="str">
        <f t="shared" si="1"/>
        <v>919000  Outaouais</v>
      </c>
    </row>
    <row r="29" spans="1:4" s="3" customFormat="1">
      <c r="A29" s="1" t="s">
        <v>203</v>
      </c>
      <c r="B29" s="2">
        <v>940000</v>
      </c>
      <c r="D29" s="3" t="str">
        <f t="shared" si="1"/>
        <v>940000  Régional de Lanaudière</v>
      </c>
    </row>
    <row r="30" spans="1:4" s="3" customFormat="1">
      <c r="A30" s="1" t="s">
        <v>204</v>
      </c>
      <c r="B30" s="2">
        <v>901000</v>
      </c>
      <c r="D30" s="3" t="str">
        <f t="shared" si="1"/>
        <v>901000  Rimouski</v>
      </c>
    </row>
    <row r="31" spans="1:4" s="3" customFormat="1">
      <c r="A31" s="1" t="s">
        <v>205</v>
      </c>
      <c r="B31" s="2">
        <v>922000</v>
      </c>
      <c r="D31" s="3" t="str">
        <f t="shared" si="1"/>
        <v>922000  Rivière du Loup</v>
      </c>
    </row>
    <row r="32" spans="1:4" s="3" customFormat="1">
      <c r="A32" s="1" t="s">
        <v>206</v>
      </c>
      <c r="B32" s="2">
        <v>915000</v>
      </c>
      <c r="D32" s="3" t="str">
        <f t="shared" si="1"/>
        <v>915000  Rosemont</v>
      </c>
    </row>
    <row r="33" spans="1:4" s="3" customFormat="1">
      <c r="A33" s="1" t="s">
        <v>207</v>
      </c>
      <c r="B33" s="2">
        <v>908000</v>
      </c>
      <c r="D33" s="3" t="str">
        <f t="shared" si="1"/>
        <v>908000  Saint Jean sur Richelieu</v>
      </c>
    </row>
    <row r="34" spans="1:4" s="3" customFormat="1">
      <c r="A34" s="1" t="s">
        <v>208</v>
      </c>
      <c r="B34" s="2">
        <v>928000</v>
      </c>
      <c r="D34" s="3" t="str">
        <f t="shared" si="1"/>
        <v>928000  Saint Jérôme</v>
      </c>
    </row>
    <row r="35" spans="1:4" s="3" customFormat="1">
      <c r="A35" s="1" t="s">
        <v>209</v>
      </c>
      <c r="B35" s="2">
        <v>912000</v>
      </c>
      <c r="D35" s="3" t="str">
        <f t="shared" si="1"/>
        <v>912000  Saint Laurent</v>
      </c>
    </row>
    <row r="36" spans="1:4" s="3" customFormat="1">
      <c r="A36" s="1" t="s">
        <v>210</v>
      </c>
      <c r="B36" s="2">
        <v>903000</v>
      </c>
      <c r="D36" s="3" t="str">
        <f t="shared" si="1"/>
        <v>903000  Sainte-Foy</v>
      </c>
    </row>
    <row r="37" spans="1:4" s="3" customFormat="1">
      <c r="A37" s="1" t="s">
        <v>211</v>
      </c>
      <c r="B37" s="2">
        <v>931002</v>
      </c>
      <c r="D37" s="3" t="str">
        <f t="shared" si="1"/>
        <v>931002  Sept-Îles</v>
      </c>
    </row>
    <row r="38" spans="1:4" s="3" customFormat="1">
      <c r="A38" s="1" t="s">
        <v>212</v>
      </c>
      <c r="B38" s="2">
        <v>906000</v>
      </c>
      <c r="D38" s="3" t="str">
        <f t="shared" si="1"/>
        <v>906000  Shawinigan</v>
      </c>
    </row>
    <row r="39" spans="1:4" s="3" customFormat="1">
      <c r="A39" s="1" t="s">
        <v>213</v>
      </c>
      <c r="B39" s="2">
        <v>904000</v>
      </c>
      <c r="D39" s="3" t="str">
        <f t="shared" si="1"/>
        <v>904000  Sherbrooke</v>
      </c>
    </row>
    <row r="40" spans="1:4" s="3" customFormat="1">
      <c r="A40" s="1" t="s">
        <v>214</v>
      </c>
      <c r="B40" s="2">
        <v>907002</v>
      </c>
      <c r="D40" s="3" t="str">
        <f t="shared" si="1"/>
        <v>907002  Sorel-Tracy</v>
      </c>
    </row>
    <row r="41" spans="1:4" s="3" customFormat="1">
      <c r="A41" s="1" t="s">
        <v>215</v>
      </c>
      <c r="B41" s="2">
        <v>932004</v>
      </c>
      <c r="D41" s="3" t="str">
        <f t="shared" si="1"/>
        <v>932004  St-Félicien</v>
      </c>
    </row>
    <row r="42" spans="1:4" s="3" customFormat="1">
      <c r="A42" s="1" t="s">
        <v>216</v>
      </c>
      <c r="B42" s="2">
        <v>907003</v>
      </c>
      <c r="D42" s="3" t="str">
        <f t="shared" si="1"/>
        <v>907003  St-Hyacinthe</v>
      </c>
    </row>
    <row r="43" spans="1:4" s="3" customFormat="1">
      <c r="A43" s="1" t="s">
        <v>217</v>
      </c>
      <c r="B43" s="2">
        <v>924000</v>
      </c>
      <c r="D43" s="3" t="str">
        <f t="shared" si="1"/>
        <v xml:space="preserve">924000  Thetford- Région de l'Amiante </v>
      </c>
    </row>
    <row r="44" spans="1:4" s="3" customFormat="1">
      <c r="A44" s="1" t="s">
        <v>218</v>
      </c>
      <c r="B44" s="2">
        <v>905000</v>
      </c>
      <c r="D44" s="3" t="str">
        <f t="shared" si="1"/>
        <v>905000  Trois-Rivières</v>
      </c>
    </row>
    <row r="45" spans="1:4" s="3" customFormat="1">
      <c r="A45" s="1" t="s">
        <v>219</v>
      </c>
      <c r="B45" s="2">
        <v>918000</v>
      </c>
      <c r="D45" s="3" t="str">
        <f t="shared" si="1"/>
        <v>918000  Valleyfield</v>
      </c>
    </row>
    <row r="46" spans="1:4" s="3" customFormat="1">
      <c r="A46" s="1" t="s">
        <v>220</v>
      </c>
      <c r="B46" s="2">
        <v>934000</v>
      </c>
      <c r="D46" s="3" t="str">
        <f t="shared" si="1"/>
        <v>934000  Vanier</v>
      </c>
    </row>
    <row r="47" spans="1:4" s="3" customFormat="1">
      <c r="A47" s="1" t="s">
        <v>221</v>
      </c>
      <c r="B47" s="2">
        <v>925000</v>
      </c>
      <c r="D47" s="3" t="str">
        <f t="shared" si="1"/>
        <v>925000  Victoriaville</v>
      </c>
    </row>
    <row r="48" spans="1:4" s="3" customFormat="1">
      <c r="A48" s="1" t="s">
        <v>222</v>
      </c>
      <c r="B48" s="2">
        <v>917000</v>
      </c>
      <c r="D48" s="3" t="str">
        <f>B48&amp;"  "&amp;A48</f>
        <v>917000  Vieux-Montréal</v>
      </c>
    </row>
  </sheetData>
  <sheetProtection algorithmName="SHA-512" hashValue="VVHPY74DM9276/z60SXr/DmVlrt/zk+WW+pAiRYjeLqoI/YQM9zC1sRA7vc+BhJAd1fUYm5zeBqwyDwjqlvxEA==" saltValue="FS2tfEMgnqdeAWaDK1qGqA==" spinCount="100000" sheet="1" objects="1" scenarios="1" selectLockedCells="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1"/>
  <dimension ref="A1:AF208"/>
  <sheetViews>
    <sheetView zoomScale="80" zoomScaleNormal="80" workbookViewId="0">
      <selection sqref="A1:XFD1048576"/>
    </sheetView>
  </sheetViews>
  <sheetFormatPr baseColWidth="10" defaultColWidth="11.53515625" defaultRowHeight="15.5"/>
  <cols>
    <col min="1" max="1" width="27.07421875" style="5" customWidth="1"/>
    <col min="2" max="31" width="11.53515625" style="5"/>
    <col min="32" max="32" width="59.23046875" style="5" bestFit="1" customWidth="1"/>
    <col min="33" max="16384" width="11.53515625" style="5"/>
  </cols>
  <sheetData>
    <row r="1" spans="1:32">
      <c r="H1" s="5" t="s">
        <v>42</v>
      </c>
      <c r="V1"/>
      <c r="AF1" s="6" t="s">
        <v>223</v>
      </c>
    </row>
    <row r="2" spans="1:32">
      <c r="H2" s="5" t="s">
        <v>32</v>
      </c>
      <c r="AF2" s="64" t="s">
        <v>224</v>
      </c>
    </row>
    <row r="3" spans="1:32">
      <c r="C3" s="5" t="s">
        <v>225</v>
      </c>
      <c r="H3" s="5" t="s">
        <v>34</v>
      </c>
      <c r="N3" s="5" t="s">
        <v>226</v>
      </c>
      <c r="O3" s="5" t="s">
        <v>227</v>
      </c>
      <c r="P3" s="5" t="s">
        <v>8</v>
      </c>
      <c r="R3" s="5" t="s">
        <v>228</v>
      </c>
      <c r="AF3" s="64" t="s">
        <v>229</v>
      </c>
    </row>
    <row r="4" spans="1:32">
      <c r="A4" s="6" t="s">
        <v>230</v>
      </c>
      <c r="B4" s="17" t="s">
        <v>38</v>
      </c>
      <c r="C4" s="5" t="s">
        <v>231</v>
      </c>
      <c r="N4" s="5" t="s">
        <v>232</v>
      </c>
      <c r="O4" s="5" t="s">
        <v>233</v>
      </c>
      <c r="P4" s="5" t="s">
        <v>234</v>
      </c>
      <c r="R4" s="5" t="s">
        <v>235</v>
      </c>
      <c r="AF4" s="64" t="s">
        <v>236</v>
      </c>
    </row>
    <row r="5" spans="1:32">
      <c r="A5" s="7" t="s">
        <v>237</v>
      </c>
      <c r="B5" s="17" t="s">
        <v>238</v>
      </c>
      <c r="C5" s="5" t="s">
        <v>239</v>
      </c>
      <c r="N5" s="5" t="s">
        <v>240</v>
      </c>
      <c r="O5" s="5" t="s">
        <v>241</v>
      </c>
      <c r="P5" s="5" t="s">
        <v>242</v>
      </c>
      <c r="AF5" s="64" t="s">
        <v>243</v>
      </c>
    </row>
    <row r="6" spans="1:32">
      <c r="A6" s="7" t="s">
        <v>177</v>
      </c>
      <c r="B6" s="17" t="s">
        <v>238</v>
      </c>
      <c r="C6" s="5" t="s">
        <v>244</v>
      </c>
      <c r="AF6" s="64" t="s">
        <v>245</v>
      </c>
    </row>
    <row r="7" spans="1:32">
      <c r="A7" s="7" t="s">
        <v>178</v>
      </c>
      <c r="B7" s="17" t="s">
        <v>238</v>
      </c>
      <c r="AF7" s="64" t="s">
        <v>246</v>
      </c>
    </row>
    <row r="8" spans="1:32">
      <c r="A8" s="7" t="s">
        <v>3</v>
      </c>
      <c r="B8" s="17" t="s">
        <v>238</v>
      </c>
      <c r="AF8" s="64" t="s">
        <v>247</v>
      </c>
    </row>
    <row r="9" spans="1:32">
      <c r="A9" s="5" t="s">
        <v>179</v>
      </c>
      <c r="B9" s="17" t="s">
        <v>248</v>
      </c>
      <c r="AF9" s="64" t="s">
        <v>249</v>
      </c>
    </row>
    <row r="10" spans="1:32">
      <c r="A10" s="7" t="s">
        <v>180</v>
      </c>
      <c r="B10" s="17" t="s">
        <v>238</v>
      </c>
      <c r="AF10" s="65" t="s">
        <v>250</v>
      </c>
    </row>
    <row r="11" spans="1:32">
      <c r="A11" s="7" t="s">
        <v>251</v>
      </c>
      <c r="B11" s="17" t="s">
        <v>248</v>
      </c>
      <c r="AF11" s="64" t="s">
        <v>252</v>
      </c>
    </row>
    <row r="12" spans="1:32">
      <c r="A12" s="7" t="s">
        <v>253</v>
      </c>
      <c r="B12" s="17" t="s">
        <v>248</v>
      </c>
      <c r="AF12" s="64" t="s">
        <v>254</v>
      </c>
    </row>
    <row r="13" spans="1:32">
      <c r="A13" s="7" t="s">
        <v>255</v>
      </c>
      <c r="B13" s="17" t="s">
        <v>238</v>
      </c>
      <c r="AF13" s="64" t="s">
        <v>256</v>
      </c>
    </row>
    <row r="14" spans="1:32">
      <c r="A14" s="7" t="s">
        <v>257</v>
      </c>
      <c r="B14" s="17" t="s">
        <v>238</v>
      </c>
      <c r="AF14" s="64" t="s">
        <v>258</v>
      </c>
    </row>
    <row r="15" spans="1:32">
      <c r="A15" s="7" t="s">
        <v>183</v>
      </c>
      <c r="B15" s="17" t="s">
        <v>238</v>
      </c>
      <c r="AF15" s="64" t="s">
        <v>259</v>
      </c>
    </row>
    <row r="16" spans="1:32">
      <c r="A16" s="7" t="s">
        <v>184</v>
      </c>
      <c r="B16" s="17" t="s">
        <v>238</v>
      </c>
      <c r="AF16" s="64" t="s">
        <v>260</v>
      </c>
    </row>
    <row r="17" spans="1:32">
      <c r="A17" s="7" t="s">
        <v>185</v>
      </c>
      <c r="B17" s="17" t="s">
        <v>248</v>
      </c>
      <c r="AF17" s="64" t="s">
        <v>261</v>
      </c>
    </row>
    <row r="18" spans="1:32" ht="16.399999999999999" customHeight="1">
      <c r="A18" s="7" t="s">
        <v>262</v>
      </c>
      <c r="B18" s="17" t="s">
        <v>238</v>
      </c>
      <c r="AF18" s="64" t="s">
        <v>263</v>
      </c>
    </row>
    <row r="19" spans="1:32">
      <c r="A19" s="7" t="s">
        <v>264</v>
      </c>
      <c r="B19" s="17" t="s">
        <v>238</v>
      </c>
      <c r="AF19" s="65" t="s">
        <v>265</v>
      </c>
    </row>
    <row r="20" spans="1:32" ht="15.65" customHeight="1">
      <c r="A20" s="7" t="s">
        <v>266</v>
      </c>
      <c r="B20" s="18" t="s">
        <v>248</v>
      </c>
      <c r="AF20" s="64" t="s">
        <v>267</v>
      </c>
    </row>
    <row r="21" spans="1:32" ht="30.65" customHeight="1">
      <c r="A21" s="20" t="s">
        <v>268</v>
      </c>
      <c r="B21" s="18" t="s">
        <v>248</v>
      </c>
      <c r="AF21" s="65" t="s">
        <v>269</v>
      </c>
    </row>
    <row r="22" spans="1:32" ht="26.15" customHeight="1">
      <c r="A22" s="20" t="s">
        <v>270</v>
      </c>
      <c r="B22" s="17" t="s">
        <v>238</v>
      </c>
      <c r="AF22" s="64" t="s">
        <v>271</v>
      </c>
    </row>
    <row r="23" spans="1:32" ht="15" customHeight="1">
      <c r="A23" s="19" t="s">
        <v>272</v>
      </c>
      <c r="B23" s="17" t="s">
        <v>238</v>
      </c>
      <c r="AF23" s="64" t="s">
        <v>273</v>
      </c>
    </row>
    <row r="24" spans="1:32">
      <c r="A24" s="7" t="s">
        <v>274</v>
      </c>
      <c r="B24" s="17" t="s">
        <v>248</v>
      </c>
      <c r="AF24" s="64" t="s">
        <v>275</v>
      </c>
    </row>
    <row r="25" spans="1:32">
      <c r="A25" s="7" t="s">
        <v>276</v>
      </c>
      <c r="B25" s="17" t="s">
        <v>238</v>
      </c>
      <c r="AF25" s="64" t="s">
        <v>277</v>
      </c>
    </row>
    <row r="26" spans="1:32">
      <c r="A26" s="7" t="s">
        <v>191</v>
      </c>
      <c r="B26" s="17" t="s">
        <v>238</v>
      </c>
      <c r="AF26" s="64" t="s">
        <v>278</v>
      </c>
    </row>
    <row r="27" spans="1:32">
      <c r="A27" s="7" t="s">
        <v>192</v>
      </c>
      <c r="B27" s="17" t="s">
        <v>238</v>
      </c>
      <c r="AF27" s="64" t="s">
        <v>279</v>
      </c>
    </row>
    <row r="28" spans="1:32">
      <c r="A28" s="7" t="s">
        <v>193</v>
      </c>
      <c r="B28" s="17" t="s">
        <v>238</v>
      </c>
      <c r="AF28" s="64" t="s">
        <v>280</v>
      </c>
    </row>
    <row r="29" spans="1:32">
      <c r="A29" s="7" t="s">
        <v>194</v>
      </c>
      <c r="B29" s="17" t="s">
        <v>238</v>
      </c>
      <c r="AF29" s="64" t="s">
        <v>281</v>
      </c>
    </row>
    <row r="30" spans="1:32">
      <c r="A30" s="7" t="s">
        <v>282</v>
      </c>
      <c r="B30" s="17" t="s">
        <v>238</v>
      </c>
      <c r="AF30" s="64" t="s">
        <v>283</v>
      </c>
    </row>
    <row r="31" spans="1:32">
      <c r="A31" s="7" t="s">
        <v>196</v>
      </c>
      <c r="B31" s="17" t="s">
        <v>238</v>
      </c>
      <c r="AF31" s="64" t="s">
        <v>284</v>
      </c>
    </row>
    <row r="32" spans="1:32">
      <c r="A32" s="7" t="s">
        <v>285</v>
      </c>
      <c r="B32" s="17" t="s">
        <v>238</v>
      </c>
      <c r="AF32" s="64" t="s">
        <v>286</v>
      </c>
    </row>
    <row r="33" spans="1:32">
      <c r="A33" s="7" t="s">
        <v>198</v>
      </c>
      <c r="B33" s="17" t="s">
        <v>238</v>
      </c>
      <c r="AF33" s="64" t="s">
        <v>287</v>
      </c>
    </row>
    <row r="34" spans="1:32">
      <c r="A34" s="7" t="s">
        <v>199</v>
      </c>
      <c r="B34" s="17" t="s">
        <v>238</v>
      </c>
      <c r="AF34" s="64" t="s">
        <v>288</v>
      </c>
    </row>
    <row r="35" spans="1:32">
      <c r="A35" s="7" t="s">
        <v>200</v>
      </c>
      <c r="B35" s="17" t="s">
        <v>248</v>
      </c>
      <c r="AF35" s="64" t="s">
        <v>289</v>
      </c>
    </row>
    <row r="36" spans="1:32">
      <c r="A36" s="7" t="s">
        <v>201</v>
      </c>
      <c r="B36" s="17" t="s">
        <v>238</v>
      </c>
      <c r="AF36" s="64" t="s">
        <v>290</v>
      </c>
    </row>
    <row r="37" spans="1:32">
      <c r="A37" s="7" t="s">
        <v>202</v>
      </c>
      <c r="B37" s="17" t="s">
        <v>238</v>
      </c>
      <c r="AF37" s="64" t="s">
        <v>291</v>
      </c>
    </row>
    <row r="38" spans="1:32">
      <c r="A38" s="7" t="s">
        <v>203</v>
      </c>
      <c r="B38" s="17" t="s">
        <v>238</v>
      </c>
      <c r="AF38" s="65" t="s">
        <v>292</v>
      </c>
    </row>
    <row r="39" spans="1:32">
      <c r="A39" s="7" t="s">
        <v>204</v>
      </c>
      <c r="B39" s="18" t="s">
        <v>248</v>
      </c>
      <c r="AF39" s="64" t="s">
        <v>293</v>
      </c>
    </row>
    <row r="40" spans="1:32">
      <c r="A40" s="7" t="s">
        <v>294</v>
      </c>
      <c r="B40" s="18" t="s">
        <v>248</v>
      </c>
      <c r="AF40" s="64" t="s">
        <v>295</v>
      </c>
    </row>
    <row r="41" spans="1:32">
      <c r="A41" s="7" t="s">
        <v>206</v>
      </c>
      <c r="B41" s="17" t="s">
        <v>238</v>
      </c>
      <c r="AF41" s="64" t="s">
        <v>296</v>
      </c>
    </row>
    <row r="42" spans="1:32">
      <c r="A42" s="7" t="s">
        <v>297</v>
      </c>
      <c r="B42" s="17" t="s">
        <v>238</v>
      </c>
      <c r="AF42" s="64" t="s">
        <v>298</v>
      </c>
    </row>
    <row r="43" spans="1:32">
      <c r="A43" s="7" t="s">
        <v>299</v>
      </c>
      <c r="B43" s="17" t="s">
        <v>238</v>
      </c>
      <c r="AF43" s="64" t="s">
        <v>300</v>
      </c>
    </row>
    <row r="44" spans="1:32">
      <c r="A44" s="7" t="s">
        <v>301</v>
      </c>
      <c r="B44" s="17" t="s">
        <v>238</v>
      </c>
      <c r="AF44" s="64" t="s">
        <v>302</v>
      </c>
    </row>
    <row r="45" spans="1:32">
      <c r="A45" s="7" t="s">
        <v>210</v>
      </c>
      <c r="B45" s="17" t="s">
        <v>248</v>
      </c>
      <c r="AF45" s="64" t="s">
        <v>303</v>
      </c>
    </row>
    <row r="46" spans="1:32">
      <c r="A46" s="7" t="s">
        <v>211</v>
      </c>
      <c r="B46" s="17" t="s">
        <v>238</v>
      </c>
      <c r="AF46" s="64" t="s">
        <v>304</v>
      </c>
    </row>
    <row r="47" spans="1:32">
      <c r="A47" s="7" t="s">
        <v>212</v>
      </c>
      <c r="B47" s="17" t="s">
        <v>238</v>
      </c>
      <c r="AF47" s="64" t="s">
        <v>305</v>
      </c>
    </row>
    <row r="48" spans="1:32">
      <c r="A48" s="7" t="s">
        <v>213</v>
      </c>
      <c r="B48" s="17" t="s">
        <v>238</v>
      </c>
      <c r="AF48" s="64" t="s">
        <v>306</v>
      </c>
    </row>
    <row r="49" spans="1:32" ht="17.5" customHeight="1">
      <c r="A49" s="7" t="s">
        <v>214</v>
      </c>
      <c r="B49" s="18" t="s">
        <v>248</v>
      </c>
      <c r="E49" s="5" t="s">
        <v>307</v>
      </c>
      <c r="AF49" s="64" t="s">
        <v>308</v>
      </c>
    </row>
    <row r="50" spans="1:32">
      <c r="A50" s="7" t="s">
        <v>215</v>
      </c>
      <c r="B50" s="17" t="s">
        <v>238</v>
      </c>
      <c r="E50" s="8" t="s">
        <v>309</v>
      </c>
      <c r="F50" s="8"/>
      <c r="G50" s="8"/>
      <c r="H50" s="8"/>
      <c r="I50" s="8"/>
      <c r="J50" s="8"/>
      <c r="K50" s="8"/>
      <c r="AF50" s="64" t="s">
        <v>310</v>
      </c>
    </row>
    <row r="51" spans="1:32">
      <c r="A51" s="7" t="s">
        <v>216</v>
      </c>
      <c r="B51" s="17" t="s">
        <v>238</v>
      </c>
      <c r="E51" s="8" t="s">
        <v>311</v>
      </c>
      <c r="F51" s="8"/>
      <c r="G51" s="8"/>
      <c r="H51" s="8"/>
      <c r="I51" s="8"/>
      <c r="J51" s="8"/>
      <c r="K51" s="8"/>
      <c r="AF51" s="64" t="s">
        <v>312</v>
      </c>
    </row>
    <row r="52" spans="1:32">
      <c r="A52" s="7" t="s">
        <v>313</v>
      </c>
      <c r="B52" s="17" t="s">
        <v>238</v>
      </c>
      <c r="E52" s="9" t="s">
        <v>314</v>
      </c>
      <c r="F52" s="9"/>
      <c r="G52" s="9"/>
      <c r="H52" s="9"/>
      <c r="I52" s="9"/>
      <c r="J52" s="9"/>
      <c r="K52" s="9"/>
      <c r="AF52" s="64" t="s">
        <v>315</v>
      </c>
    </row>
    <row r="53" spans="1:32">
      <c r="A53" s="7" t="s">
        <v>218</v>
      </c>
      <c r="B53" s="17" t="s">
        <v>238</v>
      </c>
      <c r="AF53" s="64" t="s">
        <v>316</v>
      </c>
    </row>
    <row r="54" spans="1:32">
      <c r="A54" s="7" t="s">
        <v>219</v>
      </c>
      <c r="B54" s="17" t="s">
        <v>238</v>
      </c>
      <c r="AF54" s="65" t="s">
        <v>317</v>
      </c>
    </row>
    <row r="55" spans="1:32">
      <c r="A55" s="7" t="s">
        <v>220</v>
      </c>
      <c r="B55" s="17" t="s">
        <v>238</v>
      </c>
      <c r="AF55" s="64" t="s">
        <v>318</v>
      </c>
    </row>
    <row r="56" spans="1:32">
      <c r="A56" s="7" t="s">
        <v>221</v>
      </c>
      <c r="B56" s="17" t="s">
        <v>248</v>
      </c>
      <c r="AF56" s="64" t="s">
        <v>319</v>
      </c>
    </row>
    <row r="57" spans="1:32">
      <c r="A57" s="7" t="s">
        <v>320</v>
      </c>
      <c r="B57" s="17" t="s">
        <v>238</v>
      </c>
      <c r="T57" s="252" t="s">
        <v>321</v>
      </c>
      <c r="U57" s="252"/>
      <c r="V57" s="252"/>
      <c r="W57" s="252"/>
      <c r="X57" s="252"/>
      <c r="Y57" s="253" t="s">
        <v>322</v>
      </c>
      <c r="Z57" s="253"/>
      <c r="AA57" s="253"/>
      <c r="AB57" s="253"/>
      <c r="AC57" s="253"/>
      <c r="AD57" s="31"/>
      <c r="AE57" s="31"/>
      <c r="AF57" s="64" t="s">
        <v>323</v>
      </c>
    </row>
    <row r="58" spans="1:32" ht="22">
      <c r="A58" s="7"/>
      <c r="T58" s="21" t="s">
        <v>324</v>
      </c>
      <c r="U58" s="21"/>
      <c r="V58" s="29" t="s">
        <v>325</v>
      </c>
      <c r="W58" s="29"/>
      <c r="X58" s="30" t="s">
        <v>326</v>
      </c>
      <c r="Y58" s="26" t="s">
        <v>327</v>
      </c>
      <c r="Z58" s="26"/>
      <c r="AA58" s="26" t="s">
        <v>328</v>
      </c>
      <c r="AB58" s="26"/>
      <c r="AC58" s="26" t="s">
        <v>329</v>
      </c>
      <c r="AD58" s="31" t="s">
        <v>330</v>
      </c>
      <c r="AE58" s="32" t="s">
        <v>331</v>
      </c>
      <c r="AF58" s="64" t="s">
        <v>332</v>
      </c>
    </row>
    <row r="59" spans="1:32" ht="33.65" customHeight="1">
      <c r="B59" s="10" t="s">
        <v>333</v>
      </c>
      <c r="C59" s="10" t="s">
        <v>334</v>
      </c>
      <c r="D59" s="11" t="s">
        <v>335</v>
      </c>
      <c r="E59" s="10" t="s">
        <v>336</v>
      </c>
      <c r="F59" s="10" t="s">
        <v>337</v>
      </c>
      <c r="G59" s="10" t="s">
        <v>338</v>
      </c>
      <c r="H59" s="12" t="s">
        <v>339</v>
      </c>
      <c r="I59" s="12" t="s">
        <v>340</v>
      </c>
      <c r="J59" s="12" t="s">
        <v>341</v>
      </c>
      <c r="K59" s="12" t="s">
        <v>342</v>
      </c>
      <c r="L59" s="12" t="s">
        <v>343</v>
      </c>
      <c r="M59" s="12" t="s">
        <v>344</v>
      </c>
      <c r="N59" s="12" t="s">
        <v>345</v>
      </c>
      <c r="O59" s="12" t="s">
        <v>346</v>
      </c>
      <c r="P59" s="13" t="s">
        <v>347</v>
      </c>
      <c r="Q59" s="12" t="s">
        <v>348</v>
      </c>
      <c r="R59" s="12" t="s">
        <v>349</v>
      </c>
      <c r="S59" s="12" t="s">
        <v>350</v>
      </c>
      <c r="T59" s="21" t="s">
        <v>351</v>
      </c>
      <c r="U59" s="21" t="s">
        <v>46</v>
      </c>
      <c r="V59" s="21" t="s">
        <v>351</v>
      </c>
      <c r="W59" s="21" t="s">
        <v>46</v>
      </c>
      <c r="X59" s="25" t="s">
        <v>351</v>
      </c>
      <c r="Y59" s="27" t="s">
        <v>351</v>
      </c>
      <c r="Z59" s="27" t="s">
        <v>46</v>
      </c>
      <c r="AA59" s="27" t="s">
        <v>351</v>
      </c>
      <c r="AB59" s="27" t="s">
        <v>46</v>
      </c>
      <c r="AC59" s="21" t="s">
        <v>351</v>
      </c>
      <c r="AD59" s="28"/>
      <c r="AE59" s="28"/>
      <c r="AF59" s="64" t="s">
        <v>352</v>
      </c>
    </row>
    <row r="60" spans="1:32">
      <c r="A60" s="14" t="str">
        <f>FORMULAIRE!C10</f>
        <v>Choisissez votre collège</v>
      </c>
      <c r="B60" s="14">
        <f>FORMULAIRE!C12</f>
        <v>0</v>
      </c>
      <c r="C60" s="14">
        <f>FORMULAIRE!G12</f>
        <v>0</v>
      </c>
      <c r="D60" s="14">
        <f>FORMULAIRE!J10</f>
        <v>0</v>
      </c>
      <c r="E60" s="14" t="str">
        <f>FORMULAIRE!G10</f>
        <v xml:space="preserve"> </v>
      </c>
      <c r="F60" s="14" t="e">
        <f>FORMULAIRE!#REF!</f>
        <v>#REF!</v>
      </c>
      <c r="G60" s="14" t="str">
        <f>FORMULAIRE!K12</f>
        <v>Choisissez votre statut</v>
      </c>
      <c r="H60" s="14" t="e">
        <f>FORMULAIRE!#REF!</f>
        <v>#REF!</v>
      </c>
      <c r="I60" s="14">
        <f>FORMULAIRE!L18</f>
        <v>0</v>
      </c>
      <c r="J60" s="15">
        <f>FORMULAIRE!M18</f>
        <v>0</v>
      </c>
      <c r="K60" s="14">
        <f>FORMULAIRE!F18</f>
        <v>0</v>
      </c>
      <c r="L60" s="14" t="e">
        <f>FORMULAIRE!#REF!</f>
        <v>#REF!</v>
      </c>
      <c r="M60" s="14" t="e">
        <f>FORMULAIRE!#REF!</f>
        <v>#REF!</v>
      </c>
      <c r="N60" s="14" t="e">
        <f>FORMULAIRE!#REF!</f>
        <v>#REF!</v>
      </c>
      <c r="O60" s="15" t="e">
        <f>FORMULAIRE!#REF!</f>
        <v>#REF!</v>
      </c>
      <c r="P60" s="16" t="e">
        <f>FORMULAIRE!#REF!</f>
        <v>#REF!</v>
      </c>
      <c r="Q60" s="15" t="e">
        <f>FORMULAIRE!#REF!</f>
        <v>#REF!</v>
      </c>
      <c r="R60" s="14" t="e">
        <f>FORMULAIRE!#REF!</f>
        <v>#REF!</v>
      </c>
      <c r="S60" s="14" t="e">
        <f>FORMULAIRE!#REF!</f>
        <v>#REF!</v>
      </c>
      <c r="T60" s="14" t="e">
        <f>FORMULAIRE!#REF!</f>
        <v>#REF!</v>
      </c>
      <c r="U60" s="5" t="e">
        <f>FORMULAIRE!#REF!</f>
        <v>#REF!</v>
      </c>
      <c r="V60" s="14" t="e">
        <f>FORMULAIRE!#REF!</f>
        <v>#REF!</v>
      </c>
      <c r="W60" s="15" t="e">
        <f>FORMULAIRE!#REF!</f>
        <v>#REF!</v>
      </c>
      <c r="X60" s="15" t="e">
        <f>FORMULAIRE!#REF!</f>
        <v>#REF!</v>
      </c>
      <c r="Y60" s="15" t="e">
        <f>FORMULAIRE!#REF!</f>
        <v>#REF!</v>
      </c>
      <c r="Z60" s="15" t="e">
        <f>FORMULAIRE!#REF!</f>
        <v>#REF!</v>
      </c>
      <c r="AA60" s="15" t="e">
        <f>FORMULAIRE!#REF!</f>
        <v>#REF!</v>
      </c>
      <c r="AB60" s="15" t="e">
        <f>FORMULAIRE!#REF!</f>
        <v>#REF!</v>
      </c>
      <c r="AC60" s="15" t="e">
        <f>FORMULAIRE!#REF!</f>
        <v>#REF!</v>
      </c>
      <c r="AD60" s="15" t="e">
        <f>FORMULAIRE!#REF!</f>
        <v>#REF!</v>
      </c>
      <c r="AE60" s="15" t="e">
        <f>FORMULAIRE!#REF!</f>
        <v>#REF!</v>
      </c>
      <c r="AF60" s="64" t="s">
        <v>353</v>
      </c>
    </row>
    <row r="61" spans="1:32">
      <c r="AF61" s="64" t="s">
        <v>354</v>
      </c>
    </row>
    <row r="62" spans="1:32">
      <c r="AF62" s="64" t="s">
        <v>355</v>
      </c>
    </row>
    <row r="63" spans="1:32">
      <c r="AF63" s="64" t="s">
        <v>356</v>
      </c>
    </row>
    <row r="64" spans="1:32">
      <c r="L64" s="250"/>
      <c r="M64" s="250"/>
      <c r="N64" s="250"/>
      <c r="O64" s="250"/>
      <c r="P64" s="250"/>
      <c r="Q64" s="251"/>
      <c r="R64" s="251"/>
      <c r="S64" s="251"/>
      <c r="T64" s="251"/>
      <c r="U64" s="251"/>
      <c r="AF64" s="64" t="s">
        <v>357</v>
      </c>
    </row>
    <row r="65" spans="12:32">
      <c r="L65" s="23"/>
      <c r="M65" s="23"/>
      <c r="N65" s="24"/>
      <c r="O65" s="24"/>
      <c r="P65" s="24"/>
      <c r="Q65" s="22"/>
      <c r="R65" s="22"/>
      <c r="S65" s="22"/>
      <c r="T65" s="22"/>
      <c r="U65" s="22"/>
      <c r="AF65" s="64" t="s">
        <v>358</v>
      </c>
    </row>
    <row r="66" spans="12:32">
      <c r="L66" s="23"/>
      <c r="M66" s="23"/>
      <c r="N66" s="23"/>
      <c r="O66" s="23"/>
      <c r="P66" s="23"/>
      <c r="Q66" s="23"/>
      <c r="R66" s="23"/>
      <c r="S66" s="23"/>
      <c r="T66" s="23"/>
      <c r="U66" s="23"/>
      <c r="AF66" s="64" t="s">
        <v>359</v>
      </c>
    </row>
    <row r="67" spans="12:32">
      <c r="AF67" s="64" t="s">
        <v>360</v>
      </c>
    </row>
    <row r="68" spans="12:32">
      <c r="AF68" s="64" t="s">
        <v>361</v>
      </c>
    </row>
    <row r="69" spans="12:32">
      <c r="AF69" s="64" t="s">
        <v>362</v>
      </c>
    </row>
    <row r="70" spans="12:32">
      <c r="AF70" s="64" t="s">
        <v>363</v>
      </c>
    </row>
    <row r="71" spans="12:32">
      <c r="AF71" s="64" t="s">
        <v>364</v>
      </c>
    </row>
    <row r="72" spans="12:32">
      <c r="AF72" s="64" t="s">
        <v>365</v>
      </c>
    </row>
    <row r="73" spans="12:32">
      <c r="AF73" s="64" t="s">
        <v>366</v>
      </c>
    </row>
    <row r="74" spans="12:32">
      <c r="AF74" s="64" t="s">
        <v>367</v>
      </c>
    </row>
    <row r="75" spans="12:32">
      <c r="AF75" s="64" t="s">
        <v>368</v>
      </c>
    </row>
    <row r="76" spans="12:32">
      <c r="AF76" s="64" t="s">
        <v>369</v>
      </c>
    </row>
    <row r="77" spans="12:32">
      <c r="AF77" s="64" t="s">
        <v>370</v>
      </c>
    </row>
    <row r="78" spans="12:32">
      <c r="AF78" s="64" t="s">
        <v>371</v>
      </c>
    </row>
    <row r="79" spans="12:32">
      <c r="AF79" s="64" t="s">
        <v>372</v>
      </c>
    </row>
    <row r="80" spans="12:32">
      <c r="AF80" s="64" t="s">
        <v>373</v>
      </c>
    </row>
    <row r="81" spans="32:32">
      <c r="AF81" s="64" t="s">
        <v>374</v>
      </c>
    </row>
    <row r="82" spans="32:32">
      <c r="AF82" s="64" t="s">
        <v>375</v>
      </c>
    </row>
    <row r="83" spans="32:32">
      <c r="AF83" s="64" t="s">
        <v>376</v>
      </c>
    </row>
    <row r="84" spans="32:32">
      <c r="AF84" s="64" t="s">
        <v>377</v>
      </c>
    </row>
    <row r="85" spans="32:32">
      <c r="AF85" s="64" t="s">
        <v>378</v>
      </c>
    </row>
    <row r="86" spans="32:32">
      <c r="AF86" s="64" t="s">
        <v>379</v>
      </c>
    </row>
    <row r="87" spans="32:32">
      <c r="AF87" s="64" t="s">
        <v>380</v>
      </c>
    </row>
    <row r="88" spans="32:32">
      <c r="AF88" s="64" t="s">
        <v>381</v>
      </c>
    </row>
    <row r="89" spans="32:32">
      <c r="AF89" s="64" t="s">
        <v>382</v>
      </c>
    </row>
    <row r="90" spans="32:32">
      <c r="AF90" s="64" t="s">
        <v>383</v>
      </c>
    </row>
    <row r="91" spans="32:32">
      <c r="AF91" s="64" t="s">
        <v>384</v>
      </c>
    </row>
    <row r="92" spans="32:32">
      <c r="AF92" s="64" t="s">
        <v>385</v>
      </c>
    </row>
    <row r="93" spans="32:32">
      <c r="AF93" s="64" t="s">
        <v>386</v>
      </c>
    </row>
    <row r="94" spans="32:32">
      <c r="AF94" s="64" t="s">
        <v>387</v>
      </c>
    </row>
    <row r="95" spans="32:32">
      <c r="AF95" s="64" t="s">
        <v>388</v>
      </c>
    </row>
    <row r="96" spans="32:32">
      <c r="AF96" s="64" t="s">
        <v>389</v>
      </c>
    </row>
    <row r="97" spans="32:32">
      <c r="AF97" s="64" t="s">
        <v>390</v>
      </c>
    </row>
    <row r="98" spans="32:32">
      <c r="AF98" s="64" t="s">
        <v>391</v>
      </c>
    </row>
    <row r="99" spans="32:32">
      <c r="AF99" s="64" t="s">
        <v>392</v>
      </c>
    </row>
    <row r="100" spans="32:32">
      <c r="AF100" s="64" t="s">
        <v>393</v>
      </c>
    </row>
    <row r="101" spans="32:32">
      <c r="AF101" s="64" t="s">
        <v>394</v>
      </c>
    </row>
    <row r="102" spans="32:32">
      <c r="AF102" s="64" t="s">
        <v>395</v>
      </c>
    </row>
    <row r="103" spans="32:32">
      <c r="AF103" s="64" t="s">
        <v>396</v>
      </c>
    </row>
    <row r="104" spans="32:32">
      <c r="AF104" s="64" t="s">
        <v>397</v>
      </c>
    </row>
    <row r="105" spans="32:32">
      <c r="AF105" s="64" t="s">
        <v>398</v>
      </c>
    </row>
    <row r="106" spans="32:32">
      <c r="AF106" s="64" t="s">
        <v>399</v>
      </c>
    </row>
    <row r="107" spans="32:32">
      <c r="AF107" s="64" t="s">
        <v>400</v>
      </c>
    </row>
    <row r="108" spans="32:32">
      <c r="AF108" s="64" t="s">
        <v>401</v>
      </c>
    </row>
    <row r="109" spans="32:32">
      <c r="AF109" s="64" t="s">
        <v>402</v>
      </c>
    </row>
    <row r="110" spans="32:32">
      <c r="AF110" s="64" t="s">
        <v>403</v>
      </c>
    </row>
    <row r="111" spans="32:32">
      <c r="AF111" s="64" t="s">
        <v>404</v>
      </c>
    </row>
    <row r="112" spans="32:32">
      <c r="AF112" s="64" t="s">
        <v>405</v>
      </c>
    </row>
    <row r="113" spans="32:32">
      <c r="AF113" s="64" t="s">
        <v>406</v>
      </c>
    </row>
    <row r="114" spans="32:32">
      <c r="AF114" s="64" t="s">
        <v>407</v>
      </c>
    </row>
    <row r="115" spans="32:32">
      <c r="AF115" s="64" t="s">
        <v>408</v>
      </c>
    </row>
    <row r="116" spans="32:32">
      <c r="AF116" s="64" t="s">
        <v>409</v>
      </c>
    </row>
    <row r="117" spans="32:32">
      <c r="AF117" s="64" t="s">
        <v>410</v>
      </c>
    </row>
    <row r="118" spans="32:32">
      <c r="AF118" s="64" t="s">
        <v>411</v>
      </c>
    </row>
    <row r="119" spans="32:32">
      <c r="AF119" s="64" t="s">
        <v>412</v>
      </c>
    </row>
    <row r="120" spans="32:32">
      <c r="AF120" s="64" t="s">
        <v>413</v>
      </c>
    </row>
    <row r="121" spans="32:32">
      <c r="AF121" s="64" t="s">
        <v>414</v>
      </c>
    </row>
    <row r="122" spans="32:32">
      <c r="AF122" s="64" t="s">
        <v>415</v>
      </c>
    </row>
    <row r="123" spans="32:32">
      <c r="AF123" s="64" t="s">
        <v>416</v>
      </c>
    </row>
    <row r="124" spans="32:32">
      <c r="AF124" s="65" t="s">
        <v>417</v>
      </c>
    </row>
    <row r="125" spans="32:32">
      <c r="AF125" s="64" t="s">
        <v>418</v>
      </c>
    </row>
    <row r="126" spans="32:32">
      <c r="AF126" s="64" t="s">
        <v>419</v>
      </c>
    </row>
    <row r="127" spans="32:32">
      <c r="AF127" s="64" t="s">
        <v>420</v>
      </c>
    </row>
    <row r="128" spans="32:32">
      <c r="AF128" s="64" t="s">
        <v>421</v>
      </c>
    </row>
    <row r="129" spans="32:32">
      <c r="AF129" s="64" t="s">
        <v>422</v>
      </c>
    </row>
    <row r="130" spans="32:32">
      <c r="AF130" s="64" t="s">
        <v>423</v>
      </c>
    </row>
    <row r="131" spans="32:32">
      <c r="AF131" s="64" t="s">
        <v>424</v>
      </c>
    </row>
    <row r="132" spans="32:32">
      <c r="AF132" s="64" t="s">
        <v>425</v>
      </c>
    </row>
    <row r="133" spans="32:32">
      <c r="AF133" s="64" t="s">
        <v>426</v>
      </c>
    </row>
    <row r="134" spans="32:32">
      <c r="AF134" s="64" t="s">
        <v>427</v>
      </c>
    </row>
    <row r="135" spans="32:32">
      <c r="AF135" s="64" t="s">
        <v>428</v>
      </c>
    </row>
    <row r="136" spans="32:32">
      <c r="AF136" s="64" t="s">
        <v>429</v>
      </c>
    </row>
    <row r="137" spans="32:32">
      <c r="AF137" s="64" t="s">
        <v>430</v>
      </c>
    </row>
    <row r="138" spans="32:32">
      <c r="AF138" s="64" t="s">
        <v>431</v>
      </c>
    </row>
    <row r="139" spans="32:32">
      <c r="AF139" s="64" t="s">
        <v>432</v>
      </c>
    </row>
    <row r="140" spans="32:32">
      <c r="AF140" s="65" t="s">
        <v>433</v>
      </c>
    </row>
    <row r="141" spans="32:32">
      <c r="AF141" s="64" t="s">
        <v>434</v>
      </c>
    </row>
    <row r="142" spans="32:32">
      <c r="AF142" s="65" t="s">
        <v>435</v>
      </c>
    </row>
    <row r="143" spans="32:32">
      <c r="AF143" s="64" t="s">
        <v>436</v>
      </c>
    </row>
    <row r="144" spans="32:32">
      <c r="AF144" s="64" t="s">
        <v>437</v>
      </c>
    </row>
    <row r="145" spans="32:32">
      <c r="AF145" s="64" t="s">
        <v>438</v>
      </c>
    </row>
    <row r="146" spans="32:32">
      <c r="AF146" s="64" t="s">
        <v>439</v>
      </c>
    </row>
    <row r="147" spans="32:32">
      <c r="AF147" s="64" t="s">
        <v>440</v>
      </c>
    </row>
    <row r="148" spans="32:32">
      <c r="AF148" s="64" t="s">
        <v>441</v>
      </c>
    </row>
    <row r="149" spans="32:32">
      <c r="AF149" s="64" t="s">
        <v>442</v>
      </c>
    </row>
    <row r="150" spans="32:32">
      <c r="AF150" s="64" t="s">
        <v>443</v>
      </c>
    </row>
    <row r="151" spans="32:32">
      <c r="AF151" s="64" t="s">
        <v>444</v>
      </c>
    </row>
    <row r="152" spans="32:32">
      <c r="AF152" s="64" t="s">
        <v>445</v>
      </c>
    </row>
    <row r="153" spans="32:32">
      <c r="AF153" s="64" t="s">
        <v>446</v>
      </c>
    </row>
    <row r="154" spans="32:32">
      <c r="AF154" s="64" t="s">
        <v>447</v>
      </c>
    </row>
    <row r="155" spans="32:32">
      <c r="AF155" s="64" t="s">
        <v>448</v>
      </c>
    </row>
    <row r="156" spans="32:32">
      <c r="AF156" s="64" t="s">
        <v>449</v>
      </c>
    </row>
    <row r="157" spans="32:32">
      <c r="AF157" s="64" t="s">
        <v>450</v>
      </c>
    </row>
    <row r="158" spans="32:32">
      <c r="AF158" s="64" t="s">
        <v>451</v>
      </c>
    </row>
    <row r="159" spans="32:32">
      <c r="AF159" s="64" t="s">
        <v>452</v>
      </c>
    </row>
    <row r="160" spans="32:32">
      <c r="AF160" s="64" t="s">
        <v>453</v>
      </c>
    </row>
    <row r="161" spans="32:32">
      <c r="AF161" s="64" t="s">
        <v>454</v>
      </c>
    </row>
    <row r="162" spans="32:32">
      <c r="AF162" s="64" t="s">
        <v>455</v>
      </c>
    </row>
    <row r="163" spans="32:32">
      <c r="AF163" s="64" t="s">
        <v>456</v>
      </c>
    </row>
    <row r="164" spans="32:32">
      <c r="AF164" s="64" t="s">
        <v>457</v>
      </c>
    </row>
    <row r="165" spans="32:32">
      <c r="AF165" s="64" t="s">
        <v>458</v>
      </c>
    </row>
    <row r="166" spans="32:32">
      <c r="AF166" s="64" t="s">
        <v>459</v>
      </c>
    </row>
    <row r="167" spans="32:32">
      <c r="AF167" s="5" t="s">
        <v>460</v>
      </c>
    </row>
    <row r="168" spans="32:32">
      <c r="AF168" s="65" t="s">
        <v>461</v>
      </c>
    </row>
    <row r="169" spans="32:32">
      <c r="AF169" s="64" t="s">
        <v>462</v>
      </c>
    </row>
    <row r="170" spans="32:32">
      <c r="AF170" s="64" t="s">
        <v>463</v>
      </c>
    </row>
    <row r="171" spans="32:32">
      <c r="AF171" s="64" t="s">
        <v>464</v>
      </c>
    </row>
    <row r="172" spans="32:32">
      <c r="AF172" s="64" t="s">
        <v>465</v>
      </c>
    </row>
    <row r="173" spans="32:32">
      <c r="AF173" s="64" t="s">
        <v>466</v>
      </c>
    </row>
    <row r="174" spans="32:32">
      <c r="AF174" s="64" t="s">
        <v>467</v>
      </c>
    </row>
    <row r="175" spans="32:32">
      <c r="AF175" s="64" t="s">
        <v>468</v>
      </c>
    </row>
    <row r="176" spans="32:32">
      <c r="AF176" s="64" t="s">
        <v>469</v>
      </c>
    </row>
    <row r="177" spans="32:32">
      <c r="AF177" s="64" t="s">
        <v>470</v>
      </c>
    </row>
    <row r="178" spans="32:32">
      <c r="AF178" s="64" t="s">
        <v>471</v>
      </c>
    </row>
    <row r="179" spans="32:32">
      <c r="AF179" s="64" t="s">
        <v>472</v>
      </c>
    </row>
    <row r="180" spans="32:32">
      <c r="AF180" s="64" t="s">
        <v>473</v>
      </c>
    </row>
    <row r="181" spans="32:32">
      <c r="AF181" s="64" t="s">
        <v>474</v>
      </c>
    </row>
    <row r="182" spans="32:32">
      <c r="AF182" s="64" t="s">
        <v>475</v>
      </c>
    </row>
    <row r="183" spans="32:32">
      <c r="AF183" s="64" t="s">
        <v>476</v>
      </c>
    </row>
    <row r="184" spans="32:32">
      <c r="AF184" s="64" t="s">
        <v>477</v>
      </c>
    </row>
    <row r="185" spans="32:32">
      <c r="AF185" s="64" t="s">
        <v>478</v>
      </c>
    </row>
    <row r="186" spans="32:32">
      <c r="AF186" s="64" t="s">
        <v>479</v>
      </c>
    </row>
    <row r="187" spans="32:32">
      <c r="AF187" s="64" t="s">
        <v>480</v>
      </c>
    </row>
    <row r="188" spans="32:32">
      <c r="AF188" s="64" t="s">
        <v>481</v>
      </c>
    </row>
    <row r="189" spans="32:32">
      <c r="AF189" s="64" t="s">
        <v>482</v>
      </c>
    </row>
    <row r="190" spans="32:32">
      <c r="AF190" s="64" t="s">
        <v>483</v>
      </c>
    </row>
    <row r="191" spans="32:32">
      <c r="AF191" s="65" t="s">
        <v>484</v>
      </c>
    </row>
    <row r="192" spans="32:32">
      <c r="AF192" s="64" t="s">
        <v>485</v>
      </c>
    </row>
    <row r="193" spans="32:32">
      <c r="AF193" s="64" t="s">
        <v>486</v>
      </c>
    </row>
    <row r="194" spans="32:32">
      <c r="AF194" s="64" t="s">
        <v>487</v>
      </c>
    </row>
    <row r="195" spans="32:32">
      <c r="AF195" s="64" t="s">
        <v>488</v>
      </c>
    </row>
    <row r="196" spans="32:32">
      <c r="AF196" s="64" t="s">
        <v>489</v>
      </c>
    </row>
    <row r="197" spans="32:32">
      <c r="AF197" s="64" t="s">
        <v>490</v>
      </c>
    </row>
    <row r="198" spans="32:32">
      <c r="AF198" s="64" t="s">
        <v>491</v>
      </c>
    </row>
    <row r="199" spans="32:32">
      <c r="AF199" s="64" t="s">
        <v>492</v>
      </c>
    </row>
    <row r="200" spans="32:32">
      <c r="AF200" s="64" t="s">
        <v>493</v>
      </c>
    </row>
    <row r="201" spans="32:32">
      <c r="AF201" s="64" t="s">
        <v>494</v>
      </c>
    </row>
    <row r="202" spans="32:32">
      <c r="AF202" s="64" t="s">
        <v>495</v>
      </c>
    </row>
    <row r="203" spans="32:32">
      <c r="AF203" s="64" t="s">
        <v>496</v>
      </c>
    </row>
    <row r="204" spans="32:32">
      <c r="AF204" s="64" t="s">
        <v>497</v>
      </c>
    </row>
    <row r="205" spans="32:32">
      <c r="AF205" s="64" t="s">
        <v>498</v>
      </c>
    </row>
    <row r="206" spans="32:32">
      <c r="AF206" s="64" t="s">
        <v>499</v>
      </c>
    </row>
    <row r="207" spans="32:32">
      <c r="AF207" s="64" t="s">
        <v>500</v>
      </c>
    </row>
    <row r="208" spans="32:32">
      <c r="AF208" s="64" t="s">
        <v>501</v>
      </c>
    </row>
  </sheetData>
  <sheetProtection algorithmName="SHA-512" hashValue="JUxo7KRI627GXJ1hzOnp9lPiy1Tgt2pLLqs6kGevHyXOcGXp4xZmgNLba2l5SCeM8Wz/w+oeWZ1F4WP5JrcC9w==" saltValue="qocdF9HUCydK3EGpXVBtNA==" spinCount="100000" sheet="1" objects="1" scenarios="1" selectLockedCells="1"/>
  <dataConsolidate/>
  <mergeCells count="4">
    <mergeCell ref="L64:P64"/>
    <mergeCell ref="Q64:U64"/>
    <mergeCell ref="T57:X57"/>
    <mergeCell ref="Y57:AC57"/>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16275727C29A47A6A9D424EE9A07CC" ma:contentTypeVersion="5" ma:contentTypeDescription="Crée un document." ma:contentTypeScope="" ma:versionID="8d3d1073a23cdd50fc41df136f92adf6">
  <xsd:schema xmlns:xsd="http://www.w3.org/2001/XMLSchema" xmlns:xs="http://www.w3.org/2001/XMLSchema" xmlns:p="http://schemas.microsoft.com/office/2006/metadata/properties" xmlns:ns2="1cbb57ab-a22d-4ad7-9bda-2f6590e25bfc" targetNamespace="http://schemas.microsoft.com/office/2006/metadata/properties" ma:root="true" ma:fieldsID="399d3101249ad0fe525ccbe0f54a33c9" ns2:_="">
    <xsd:import namespace="1cbb57ab-a22d-4ad7-9bda-2f6590e25bfc"/>
    <xsd:element name="properties">
      <xsd:complexType>
        <xsd:sequence>
          <xsd:element name="documentManagement">
            <xsd:complexType>
              <xsd:all>
                <xsd:element ref="ns2:Commentaires"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bb57ab-a22d-4ad7-9bda-2f6590e25bfc" elementFormDefault="qualified">
    <xsd:import namespace="http://schemas.microsoft.com/office/2006/documentManagement/types"/>
    <xsd:import namespace="http://schemas.microsoft.com/office/infopath/2007/PartnerControls"/>
    <xsd:element name="Commentaires" ma:index="8" nillable="true" ma:displayName="Commentaires" ma:format="Dropdown" ma:internalName="Commentaires">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aires xmlns="1cbb57ab-a22d-4ad7-9bda-2f6590e25bfc" xsi:nil="true"/>
  </documentManagement>
</p:properties>
</file>

<file path=customXml/item3.xml>��< ? x m l   v e r s i o n = " 1 . 0 "   e n c o d i n g = " U T F - 1 6 "   s t a n d a l o n e = " n o " ? > < D a t a M a s h u p   x m l n s = " h t t p : / / s c h e m a s . m i c r o s o f t . c o m / D a t a M a s h u p " > A A A A A E o 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X J f n a 4 A A A D 4 A A A A E g A A A E N v b m Z p Z y 9 Q Y W N r Y W d l L n h t b I S P Q Q u C M A C F 7 0 H / Q X Z 3 m w s 7 y J y E 1 4 Q g i K 5 D l 4 5 0 i 2 0 2 / 1 u H f l J / I a W s b h 3 f e x + 8 9 x 6 3 O 8 2 G r g 2 u w l i p V Q o i i E F g H V c V b 7 U S K V A a Z G y 5 o D t e n n k t g p F W N h l s l Y L G u U u C k P c e + h X U p k Y E 4 w g d i + 2 + b E T H w Q e W / + F Q q q m 2 F I D R w 2 s N I z A i G M b x O o a Y o t m l h V R f g o y L p / T H p H n f u t 4 I d j J h v q F o l h S 9 T 7 A n A A A A / / 8 D A F B L A w Q U A A I A C A A A A C E A o q O Q j l g B A A D C A g A A E w A A A E Z v c m 1 1 b G F z L 1 N l Y 3 R p b 2 4 x L m 1 0 k N t q w k A Q h u 8 D v s O Q 3 k S I U u 2 5 4 k U b D 5 R 6 I S S l F 0 Z k T U Y N b n b t 7 g Y i 4 g P l O f J i z a G K p d 2 9 G f j + 2 Z n / H 4 m B i j g D t 6 6 d n m H I D R E Y w p X 5 l a D Y g 9 V t m t A H i q p h Q P F c n o g A C z J M A 6 T t T y 6 2 S 8 6 3 1 i i i 2 H Y 4 U 8 i U t E z n 2 f + Q K K R P B J f + K M / C P B O k 2 h W i h C D P 1 r i T v v M y b Y 1 R V r w F Y 2 Q o C K 1 o / e U k + p M 3 1 x u 6 P w W m U 9 g V P i C M V q t E l n p B P A w 2 L C p c S 3 8 w h E k k F V a N g q 9 B n b X F q 0 h U O 6 U y N Z s 2 s I R S G 5 R I s G n X + S 5 y L 9 w N o i r T 1 6 E P s z e F c f / i M P Z 7 x M K + W f f N j 7 M B U W R + H u T t d w g x L 0 x G e V a O 8 c i y O J I n C J M r L m K H 0 y R m Z Z e 0 / q 6 1 D w e z 7 u i Y h c V y l s J U H W 0 4 8 a 6 G 3 2 j 4 r Y b f a f i 9 h j 9 o + K O G P 2 l 4 5 1 o n / E 5 8 b D a M i P 1 / 1 d 4 3 A A A A / / 8 D A F B L A Q I t A B Q A B g A I A A A A I Q A q 3 a p A 0 g A A A D c B A A A T A A A A A A A A A A A A A A A A A A A A A A B b Q 2 9 u d G V u d F 9 U e X B l c 1 0 u e G 1 s U E s B A i 0 A F A A C A A g A A A A h A E l y X 5 2 u A A A A + A A A A B I A A A A A A A A A A A A A A A A A C w M A A E N v b m Z p Z y 9 Q Y W N r Y W d l L n h t b F B L A Q I t A B Q A A g A I A A A A I Q C i o 5 C O W A E A A M I C A A A T A A A A A A A A A A A A A A A A A O k D A A B G b 3 J t d W x h c y 9 T Z W N 0 a W 9 u M S 5 t U E s F B g A A A A A D A A M A w g A A A H I 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g D g A A A A A A A D 4 O 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c X V l c n k 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y L T A 1 V D I w O j A z O j U z L j M 3 O D c x N z h a I i 8 + P E V u d H J 5 I F R 5 c G U 9 I k Z p b G x D b 2 x 1 b W 5 U e X B l c y I g V m F s d W U 9 I n N C Z 1 l H Q m d Z R 0 J n W U d C Z 1 k 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t d I i 8 + P E V u d H J 5 I F R 5 c G U 9 I k Z p b G x l Z E N v b X B s Z X R l U m V z d W x 0 V G 9 X b 3 J r c 2 h l Z X Q i I F Z h b H V l P S J s M S I v P j x F b n R y e S B U e X B l P S J G a W x s U 3 R h d H V z I i B W Y W x 1 Z T 0 i c 1 d h a X R p b m d G b 3 J F e G N l b F J l Z n J l c 2 g i L z 4 8 R W 5 0 c n k g V H l w Z T 0 i R m l s b F R v R G F 0 Y U 1 v Z G V s R W 5 h Y m x l Z C I g V m F s d W U 9 I m w w I i 8 + P E V u d H J 5 I F R 5 c G U 9 I k l z U H J p d m F 0 Z S I g V m F s d W U 9 I m w w I i 8 + P E V u d H J 5 I F R 5 c G U 9 I l F 1 Z X J 5 S U Q i I F Z h b H V l P S J z Y z k x N W I 4 M T Q t Y j c 0 O S 0 0 M j A 4 L T g w Y T A t M 2 Z i Z D F m Z W V i Y z k 5 I i 8 + P E V u d H J 5 I F R 5 c G U 9 I l J l b G F 0 a W 9 u c 2 h p c E l u Z m 9 D b 2 5 0 Y W l u Z X I i I F Z h b H V l P S J z e y Z x d W 9 0 O 2 N v b H V t b k N v d W 5 0 J n F 1 b 3 Q 7 O j E x L C Z x d W 9 0 O 2 t l e U N v b H V t b k 5 h b W V z J n F 1 b 3 Q 7 O l t d L C Z x d W 9 0 O 3 F 1 Z X J 5 U m V s Y X R p b 2 5 z a G l w c y Z x d W 9 0 O z p b X S w m c X V v d D t j b 2 x 1 b W 5 J Z G V u d G l 0 a W V z J n F 1 b 3 Q 7 O l s m c X V v d D t T Z W N 0 a W 9 u M S 9 x d W V y e S A o M i k v Q X V 0 b 1 J l b W 9 2 Z W R D b 2 x 1 b W 5 z M S 5 7 Q 2 9 s d W 1 u M S w w f S Z x d W 9 0 O y w m c X V v d D t T Z W N 0 a W 9 u M S 9 x d W V y e S A o M i k v Q X V 0 b 1 J l b W 9 2 Z W R D b 2 x 1 b W 5 z M S 5 7 Q 2 9 s d W 1 u M i w x f S Z x d W 9 0 O y w m c X V v d D t T Z W N 0 a W 9 u M S 9 x d W V y e S A o M i k v Q X V 0 b 1 J l b W 9 2 Z W R D b 2 x 1 b W 5 z M S 5 7 Q 2 9 s d W 1 u M y w y f S Z x d W 9 0 O y w m c X V v d D t T Z W N 0 a W 9 u M S 9 x d W V y e S A o M i k v Q X V 0 b 1 J l b W 9 2 Z W R D b 2 x 1 b W 5 z M S 5 7 Q 2 9 s d W 1 u N C w z f S Z x d W 9 0 O y w m c X V v d D t T Z W N 0 a W 9 u M S 9 x d W V y e S A o M i k v Q X V 0 b 1 J l b W 9 2 Z W R D b 2 x 1 b W 5 z M S 5 7 Q 2 9 s d W 1 u N S w 0 f S Z x d W 9 0 O y w m c X V v d D t T Z W N 0 a W 9 u M S 9 x d W V y e S A o M i k v Q X V 0 b 1 J l b W 9 2 Z W R D b 2 x 1 b W 5 z M S 5 7 Q 2 9 s d W 1 u N i w 1 f S Z x d W 9 0 O y w m c X V v d D t T Z W N 0 a W 9 u M S 9 x d W V y e S A o M i k v Q X V 0 b 1 J l b W 9 2 Z W R D b 2 x 1 b W 5 z M S 5 7 Q 2 9 s d W 1 u N y w 2 f S Z x d W 9 0 O y w m c X V v d D t T Z W N 0 a W 9 u M S 9 x d W V y e S A o M i k v Q X V 0 b 1 J l b W 9 2 Z W R D b 2 x 1 b W 5 z M S 5 7 Q 2 9 s d W 1 u O C w 3 f S Z x d W 9 0 O y w m c X V v d D t T Z W N 0 a W 9 u M S 9 x d W V y e S A o M i k v Q X V 0 b 1 J l b W 9 2 Z W R D b 2 x 1 b W 5 z M S 5 7 Q 2 9 s d W 1 u O S w 4 f S Z x d W 9 0 O y w m c X V v d D t T Z W N 0 a W 9 u M S 9 x d W V y e S A o M i k v Q X V 0 b 1 J l b W 9 2 Z W R D b 2 x 1 b W 5 z M S 5 7 Q 2 9 s d W 1 u M T A s O X 0 m c X V v d D s s J n F 1 b 3 Q 7 U 2 V j d G l v b j E v c X V l c n k g K D I p L 0 F 1 d G 9 S Z W 1 v d m V k Q 2 9 s d W 1 u c z E u e 0 N v b H V t b j E x L D E w f S Z x d W 9 0 O 1 0 s J n F 1 b 3 Q 7 Q 2 9 s d W 1 u Q 2 9 1 b n Q m c X V v d D s 6 M T E s J n F 1 b 3 Q 7 S 2 V 5 Q 2 9 s d W 1 u T m F t Z X M m c X V v d D s 6 W 1 0 s J n F 1 b 3 Q 7 Q 2 9 s d W 1 u S W R l b n R p d G l l c y Z x d W 9 0 O z p b J n F 1 b 3 Q 7 U 2 V j d G l v b j E v c X V l c n k g K D I p L 0 F 1 d G 9 S Z W 1 v d m V k Q 2 9 s d W 1 u c z E u e 0 N v b H V t b j E s M H 0 m c X V v d D s s J n F 1 b 3 Q 7 U 2 V j d G l v b j E v c X V l c n k g K D I p L 0 F 1 d G 9 S Z W 1 v d m V k Q 2 9 s d W 1 u c z E u e 0 N v b H V t b j I s M X 0 m c X V v d D s s J n F 1 b 3 Q 7 U 2 V j d G l v b j E v c X V l c n k g K D I p L 0 F 1 d G 9 S Z W 1 v d m V k Q 2 9 s d W 1 u c z E u e 0 N v b H V t b j M s M n 0 m c X V v d D s s J n F 1 b 3 Q 7 U 2 V j d G l v b j E v c X V l c n k g K D I p L 0 F 1 d G 9 S Z W 1 v d m V k Q 2 9 s d W 1 u c z E u e 0 N v b H V t b j Q s M 3 0 m c X V v d D s s J n F 1 b 3 Q 7 U 2 V j d G l v b j E v c X V l c n k g K D I p L 0 F 1 d G 9 S Z W 1 v d m V k Q 2 9 s d W 1 u c z E u e 0 N v b H V t b j U s N H 0 m c X V v d D s s J n F 1 b 3 Q 7 U 2 V j d G l v b j E v c X V l c n k g K D I p L 0 F 1 d G 9 S Z W 1 v d m V k Q 2 9 s d W 1 u c z E u e 0 N v b H V t b j Y s N X 0 m c X V v d D s s J n F 1 b 3 Q 7 U 2 V j d G l v b j E v c X V l c n k g K D I p L 0 F 1 d G 9 S Z W 1 v d m V k Q 2 9 s d W 1 u c z E u e 0 N v b H V t b j c s N n 0 m c X V v d D s s J n F 1 b 3 Q 7 U 2 V j d G l v b j E v c X V l c n k g K D I p L 0 F 1 d G 9 S Z W 1 v d m V k Q 2 9 s d W 1 u c z E u e 0 N v b H V t b j g s N 3 0 m c X V v d D s s J n F 1 b 3 Q 7 U 2 V j d G l v b j E v c X V l c n k g K D I p L 0 F 1 d G 9 S Z W 1 v d m V k Q 2 9 s d W 1 u c z E u e 0 N v b H V t b j k s O H 0 m c X V v d D s s J n F 1 b 3 Q 7 U 2 V j d G l v b j E v c X V l c n k g K D I p L 0 F 1 d G 9 S Z W 1 v d m V k Q 2 9 s d W 1 u c z E u e 0 N v b H V t b j E w L D l 9 J n F 1 b 3 Q 7 L C Z x d W 9 0 O 1 N l Y 3 R p b 2 4 x L 3 F 1 Z X J 5 I C g y K S 9 B d X R v U m V t b 3 Z l Z E N v b H V t b n M x L n t D b 2 x 1 b W 4 x M S w x M H 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x d W V y e S U y M C g y K S 9 T b 3 V y Y 2 U 8 L 0 l 0 Z W 1 Q Y X R o P j w v S X R l b U x v Y 2 F 0 a W 9 u P j x T d G F i b G V F b n R y a W V z L z 4 8 L 0 l 0 Z W 0 + P E l 0 Z W 0 + P E l 0 Z W 1 M b 2 N h d G l v b j 4 8 S X R l b V R 5 c G U + R m 9 y b X V s Y T w v S X R l b V R 5 c G U + P E l 0 Z W 1 Q Y X R o P l N l Y 3 R p b 2 4 x L 3 F 1 Z X J 5 J T I w K D I p L 3 F 1 Z X J 5 J T I w K D I p X 1 N o Z W V 0 P C 9 J d G V t U G F 0 a D 4 8 L 0 l 0 Z W 1 M b 2 N h d G l v b j 4 8 U 3 R h Y m x l R W 5 0 c m l l c y 8 + P C 9 J d G V t P j x J d G V t P j x J d G V t T G 9 j Y X R p b 2 4 + P E l 0 Z W 1 U e X B l P k Z v c m 1 1 b G E 8 L 0 l 0 Z W 1 U e X B l P j x J d G V t U G F 0 a D 5 T Z W N 0 a W 9 u M S 9 x d W V y e S U y M C g y K S 9 U e X B l J T I w b W 9 k a W Z p J U M z J U E 5 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4 U u Y 6 / O D 3 E O y u o 6 x T w W k / Q A A A A A C A A A A A A A D Z g A A w A A A A B A A A A C 2 P i X P A W 3 z b X S 0 a / J T y L f + A A A A A A S A A A C g A A A A E A A A A N B H V V C p 3 o O u 8 W q O x T C G c X l Q A A A A r + 7 W k 2 M 6 c Q p W y F O K 1 1 u o S X + G 3 N 3 8 m 7 v p p o 4 O c B Q g V R x 7 1 A z U H X I K i u h s O x d 7 F a A J + 1 C + l x K d Q 0 c l I t 9 c W q w u z O V d o N Q W n M U i N z c x g X F o y X M U A A A A S 7 6 X X + U q k Y u Y M t V e 9 r a F m H M G 5 / A = < / 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30D81B-BE11-4711-BE3D-F62ACF33A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bb57ab-a22d-4ad7-9bda-2f6590e25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E75087-D229-4B02-A683-3DA0FFA5679A}">
  <ds:schemaRefs>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terms/"/>
    <ds:schemaRef ds:uri="http://purl.org/dc/elements/1.1/"/>
    <ds:schemaRef ds:uri="http://schemas.openxmlformats.org/package/2006/metadata/core-properties"/>
    <ds:schemaRef ds:uri="1cbb57ab-a22d-4ad7-9bda-2f6590e25bfc"/>
  </ds:schemaRefs>
</ds:datastoreItem>
</file>

<file path=customXml/itemProps3.xml><?xml version="1.0" encoding="utf-8"?>
<ds:datastoreItem xmlns:ds="http://schemas.openxmlformats.org/officeDocument/2006/customXml" ds:itemID="{9C65AC43-92D9-4E42-B14D-53A27D78EC29}">
  <ds:schemaRefs>
    <ds:schemaRef ds:uri="http://schemas.microsoft.com/DataMashup"/>
  </ds:schemaRefs>
</ds:datastoreItem>
</file>

<file path=customXml/itemProps4.xml><?xml version="1.0" encoding="utf-8"?>
<ds:datastoreItem xmlns:ds="http://schemas.openxmlformats.org/officeDocument/2006/customXml" ds:itemID="{331F446E-7E28-46AD-BAA4-C328C058D6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15</vt:i4>
      </vt:variant>
    </vt:vector>
  </HeadingPairs>
  <TitlesOfParts>
    <vt:vector size="20" baseType="lpstr">
      <vt:lpstr>FORMULAIRE</vt:lpstr>
      <vt:lpstr>Programme technique</vt:lpstr>
      <vt:lpstr>GUIDE</vt:lpstr>
      <vt:lpstr>LISTE DES COLLÈGES</vt:lpstr>
      <vt:lpstr>Données</vt:lpstr>
      <vt:lpstr>Collèges</vt:lpstr>
      <vt:lpstr>DISCIPLINE</vt:lpstr>
      <vt:lpstr>DISCIPLINES1</vt:lpstr>
      <vt:lpstr>ON</vt:lpstr>
      <vt:lpstr>Programme</vt:lpstr>
      <vt:lpstr>Raison</vt:lpstr>
      <vt:lpstr>Récyclage</vt:lpstr>
      <vt:lpstr>Statut</vt:lpstr>
      <vt:lpstr>Syndicat</vt:lpstr>
      <vt:lpstr>TabColl_AffSynd</vt:lpstr>
      <vt:lpstr>Titre</vt:lpstr>
      <vt:lpstr>type</vt:lpstr>
      <vt:lpstr>Données!Zone_d_impression</vt:lpstr>
      <vt:lpstr>FORMULAIRE!Zone_d_impression</vt:lpstr>
      <vt:lpstr>GUIDE!Zone_d_impression</vt:lpstr>
    </vt:vector>
  </TitlesOfParts>
  <Manager/>
  <Company>MELS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JeaMa15</dc:creator>
  <cp:keywords/>
  <dc:description/>
  <cp:lastModifiedBy>Francesse Morin (externe)</cp:lastModifiedBy>
  <cp:revision/>
  <dcterms:created xsi:type="dcterms:W3CDTF">2012-07-05T12:27:45Z</dcterms:created>
  <dcterms:modified xsi:type="dcterms:W3CDTF">2025-04-15T14:42:51Z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0x010100B216275727C29A47A6A9D424EE9A07CC</vt:lpwstr>
  </property>
  <property fmtid="{D5CDD505-2E9C-101B-9397-08002B2CF9AE}" pid="3" name="MediaServiceImageTags">
    <vt:lpwstr/>
  </property>
</Properties>
</file>